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<sst xmlns="http://schemas.openxmlformats.org/spreadsheetml/2006/main" count="151" uniqueCount="96">
  <si>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</si>
  <si>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</si>
  <si>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</si>
  <si>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</si>
  <si>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</si>
  <si>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</si>
  <si>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</si>
  <si>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</si>
  <si>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</si>
  <si>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</si>
  <si>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</si>
  <si>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</si>
  <si>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</si>
  <si>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</si>
  <si>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</si>
  <si>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</si>
  <si>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</si>
  <si>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</si>
  <si>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</si>
  <si>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</si>
  <si>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</si>
  <si>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</si>
  <si>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</si>
  <si>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</si>
  <si>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</si>
  <si>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</si>
  <si>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</si>
  <si>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</si>
  <si>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</si>
  <si>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</si>
  <si>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</si>
  <si>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</si>
  <si>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</si>
  <si>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</si>
  <si>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</si>
  <si>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</si>
  <si>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</si>
  <si>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</si>
  <si>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</si>
  <si>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</si>
  <si>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</si>
  <si>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</si>
  <si>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</si>
  <si>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</si>
  <si>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</si>
  <si>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</si>
  <si>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</si>
  <si>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</si>
  <si>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</si>
  <si>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</si>
  <si>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</si>
  <si>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</si>
  <si>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</si>
  <si>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</si>
  <si>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</si>
  <si>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</si>
  <si>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</si>
  <si>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</si>
  <si>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</si>
  <si>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</si>
  <si>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</si>
  <si>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</si>
  <si>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</si>
  <si>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</si>
  <si>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</si>
  <si>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</si>
  <si>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</si>
  <si>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</si>
  <si>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</si>
  <si>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</si>
  <si>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</si>
  <si>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</si>
  <si>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</si>
  <si>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</si>
  <si>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</si>
  <si>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</si>
  <si>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</si>
  <si>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</si>
  <si>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</si>
  <si>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</si>
  <si>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</si>
  <si>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</si>
  <si>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</si>
  <si>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</si>
  <si>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</si>
  <si>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</si>
  <si>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</si>
  <si>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</si>
  <si>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</si>
  <si>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</si>
  <si>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</si>
  <si>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FEBRERO 2023</t>
  </si>
  <si>
    <t>STOCK DE DEUDA AL 28-02-2023</t>
  </si>
  <si>
    <t>(2) Los servicios de la deuda corresponden al período de Enero-Febreo 2023</t>
  </si>
  <si>
    <t>(4) El tipo de cambio utilizado para la conversión de deuda en moneda de origen extranjera a pesos corrientes es el correspondiente al cambio vendedor del Banco Nación del último día hábil del mes 28/02/2023 USD:$ 197,15</t>
  </si>
  <si>
    <t>EUR:$ 209,0973 KWD:$ 641,335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</si>
</sst>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Border="1" applyAlignment="1">
      <alignment horizontal="right"/>
    </xf>
    <xf numFmtId="166" fontId="6" fillId="2" borderId="0" xfId="16" applyFont="1" applyFill="1"/>
    <xf numFmtId="0" fontId="6" fillId="2" borderId="0" xfId="0" applyFont="1" applyFill="1" applyAlignment="1">
      <alignment horizontal="right"/>
    </xf>
    <xf numFmtId="165" fontId="6" fillId="2" borderId="0" xfId="0" applyNumberFormat="1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3" fontId="6" fillId="2" borderId="0" xfId="0" applyNumberFormat="1" applyFont="1" applyFill="1"/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B1" sqref="B1:J1"/>
    </sheetView>
  </sheetViews>
  <sheetFormatPr baseColWidth="10" defaultColWidth="11.42578125" defaultRowHeight="12.75"/>
  <cols>
    <col min="1" max="1" width="6.42578125" style="6" customWidth="1"/>
    <col min="2" max="2" width="2.85546875" style="6" customWidth="1"/>
    <col min="3" max="3" width="71.5703125" style="6" customWidth="1"/>
    <col min="4" max="4" width="10" style="6" bestFit="1" customWidth="1"/>
    <col min="5" max="5" width="22.7109375" style="11" customWidth="1"/>
    <col min="6" max="6" width="15.5703125" style="11" customWidth="1"/>
    <col min="7" max="7" width="23.42578125" style="11" bestFit="1" customWidth="1"/>
    <col min="8" max="9" width="22.140625" style="6" bestFit="1" customWidth="1"/>
    <col min="10" max="10" width="23.85546875" style="6" bestFit="1" customWidth="1"/>
    <col min="11" max="11" width="9.7109375" style="6" customWidth="1"/>
    <col min="12" max="16384" width="11.42578125" style="6"/>
  </cols>
  <sheetData>
    <row r="1" spans="2:11" s="6" customFormat="1">
      <c r="B1" s="5" t="s">
        <v>0</v>
      </c>
      <c r="C1" s="5"/>
      <c r="D1" s="5"/>
      <c r="E1" s="5"/>
      <c r="F1" s="5"/>
      <c r="G1" s="5"/>
      <c r="H1" s="5"/>
      <c r="I1" s="5"/>
      <c r="J1" s="5"/>
    </row>
    <row r="2" spans="2:11" s="6" customFormat="1">
      <c r="B2" s="7" t="s">
        <v>37</v>
      </c>
      <c r="C2" s="7"/>
      <c r="D2" s="7"/>
      <c r="E2" s="7"/>
      <c r="F2" s="7"/>
      <c r="G2" s="7"/>
      <c r="H2" s="7"/>
      <c r="I2" s="7"/>
      <c r="J2" s="7"/>
    </row>
    <row r="3" spans="2:11" s="6" customFormat="1">
      <c r="B3" s="8" t="s">
        <v>1</v>
      </c>
      <c r="D3" s="8"/>
      <c r="E3" s="9"/>
      <c r="F3" s="9"/>
      <c r="G3" s="9"/>
      <c r="H3" s="8"/>
      <c r="I3" s="2"/>
      <c r="J3" s="10"/>
    </row>
    <row r="4" spans="2:11" s="6" customFormat="1" ht="13.5" thickBot="1">
      <c r="B4" s="6" t="s">
        <v>91</v>
      </c>
      <c r="E4" s="11"/>
      <c r="F4" s="11"/>
      <c r="G4" s="11"/>
      <c r="H4" s="10"/>
      <c r="J4" s="2"/>
    </row>
    <row r="5" spans="2:11" s="6" customFormat="1" ht="13.5" thickBot="1">
      <c r="B5" s="12" t="s">
        <v>2</v>
      </c>
      <c r="C5" s="13"/>
      <c r="D5" s="14" t="s">
        <v>65</v>
      </c>
      <c r="E5" s="15" t="s">
        <v>92</v>
      </c>
      <c r="F5" s="15" t="s">
        <v>62</v>
      </c>
      <c r="G5" s="15" t="s">
        <v>63</v>
      </c>
      <c r="H5" s="16" t="s">
        <v>64</v>
      </c>
      <c r="I5" s="17"/>
      <c r="J5" s="18" t="s">
        <v>4</v>
      </c>
    </row>
    <row r="6" spans="2:11" s="6" customFormat="1" ht="13.5" thickBot="1">
      <c r="B6" s="19"/>
      <c r="C6" s="20"/>
      <c r="D6" s="21"/>
      <c r="E6" s="22"/>
      <c r="F6" s="22"/>
      <c r="G6" s="22"/>
      <c r="H6" s="23" t="s">
        <v>30</v>
      </c>
      <c r="I6" s="24" t="s">
        <v>3</v>
      </c>
      <c r="J6" s="25"/>
    </row>
    <row r="7" spans="2:11" s="6" customFormat="1" ht="13.5" thickBot="1">
      <c r="B7" s="26" t="s">
        <v>5</v>
      </c>
      <c r="C7" s="27"/>
      <c r="D7" s="28"/>
      <c r="E7" s="29">
        <f>E8+E10</f>
        <v>11253355.708088653</v>
      </c>
      <c r="F7" s="29"/>
      <c r="G7" s="29">
        <f>G8+G10</f>
        <v>0</v>
      </c>
      <c r="H7" s="29">
        <f>H8+H10</f>
        <v>1201980.1297299999</v>
      </c>
      <c r="I7" s="29">
        <f>I8+I10</f>
        <v>90033.377600000007</v>
      </c>
      <c r="J7" s="29">
        <f>J8+J10</f>
        <v>0</v>
      </c>
    </row>
    <row r="8" spans="2:11" s="6" customFormat="1" ht="13.5" customHeight="1">
      <c r="B8" s="30" t="s">
        <v>6</v>
      </c>
      <c r="C8" s="31"/>
      <c r="D8" s="32"/>
      <c r="E8" s="33">
        <f>SUM(E9:E9)</f>
        <v>1221470.766769828</v>
      </c>
      <c r="F8" s="34"/>
      <c r="G8" s="35">
        <f>SUM(G9:G9)</f>
        <v>0</v>
      </c>
      <c r="H8" s="36">
        <f>SUM(H9:H9)</f>
        <v>25988.739719999998</v>
      </c>
      <c r="I8" s="33">
        <f>SUM(I9:I9)</f>
        <v>11919.301300000001</v>
      </c>
      <c r="J8" s="33">
        <f>SUM(J9:J9)</f>
        <v>0</v>
      </c>
      <c r="K8" s="4"/>
    </row>
    <row r="9" spans="2:11" s="6" customFormat="1" ht="13.5" customHeight="1">
      <c r="B9" s="30"/>
      <c r="C9" s="31" t="s">
        <v>46</v>
      </c>
      <c r="D9" s="37" t="s">
        <v>7</v>
      </c>
      <c r="E9" s="38">
        <v>1221470.766769828</v>
      </c>
      <c r="F9" s="39">
        <v>2030</v>
      </c>
      <c r="G9" s="38">
        <v>0</v>
      </c>
      <c r="H9" s="40">
        <v>25988.739719999998</v>
      </c>
      <c r="I9" s="38">
        <v>11919.301300000001</v>
      </c>
      <c r="J9" s="41">
        <v>0</v>
      </c>
      <c r="K9" s="4"/>
    </row>
    <row r="10" spans="2:11" s="6" customFormat="1" ht="13.5" customHeight="1">
      <c r="B10" s="30" t="s">
        <v>42</v>
      </c>
      <c r="C10" s="31"/>
      <c r="D10" s="37"/>
      <c r="E10" s="33">
        <f>SUM(E11:E23)</f>
        <v>10031884.941318825</v>
      </c>
      <c r="F10" s="34"/>
      <c r="G10" s="33">
        <f>SUM(G11:G23)</f>
        <v>0</v>
      </c>
      <c r="H10" s="33">
        <f>SUM(H11:H23)</f>
        <v>1175991.39001</v>
      </c>
      <c r="I10" s="33">
        <f>SUM(I11:I23)</f>
        <v>78114.076300000001</v>
      </c>
      <c r="J10" s="33">
        <f>SUM(J11:J23)</f>
        <v>0</v>
      </c>
      <c r="K10" s="4"/>
    </row>
    <row r="11" spans="2:11" s="6" customFormat="1" ht="13.5" customHeight="1">
      <c r="B11" s="30"/>
      <c r="C11" s="31" t="s">
        <v>52</v>
      </c>
      <c r="D11" s="37" t="s">
        <v>7</v>
      </c>
      <c r="E11" s="38">
        <v>902001.43083000008</v>
      </c>
      <c r="F11" s="39">
        <v>2026</v>
      </c>
      <c r="G11" s="38">
        <v>0</v>
      </c>
      <c r="H11" s="40">
        <v>39828.396209999992</v>
      </c>
      <c r="I11" s="38">
        <v>13737.365230000001</v>
      </c>
      <c r="J11" s="41">
        <v>0</v>
      </c>
      <c r="K11" s="4"/>
    </row>
    <row r="12" spans="2:11" s="6" customFormat="1" ht="13.5" customHeight="1">
      <c r="B12" s="30"/>
      <c r="C12" s="31" t="s">
        <v>53</v>
      </c>
      <c r="D12" s="37" t="s">
        <v>7</v>
      </c>
      <c r="E12" s="38">
        <v>543458.13029999996</v>
      </c>
      <c r="F12" s="39">
        <v>2026</v>
      </c>
      <c r="G12" s="38">
        <v>0</v>
      </c>
      <c r="H12" s="40">
        <v>23996.708869999999</v>
      </c>
      <c r="I12" s="38">
        <v>8276.7970999999998</v>
      </c>
      <c r="J12" s="41">
        <v>0</v>
      </c>
      <c r="K12" s="4"/>
    </row>
    <row r="13" spans="2:11" s="6" customFormat="1" ht="13.5" customHeight="1">
      <c r="B13" s="30"/>
      <c r="C13" s="31" t="s">
        <v>54</v>
      </c>
      <c r="D13" s="37" t="s">
        <v>7</v>
      </c>
      <c r="E13" s="38">
        <v>464157.47459</v>
      </c>
      <c r="F13" s="39">
        <v>2026</v>
      </c>
      <c r="G13" s="38">
        <v>0</v>
      </c>
      <c r="H13" s="40">
        <v>20495.14244</v>
      </c>
      <c r="I13" s="38">
        <v>7069.0583599999991</v>
      </c>
      <c r="J13" s="41">
        <v>0</v>
      </c>
      <c r="K13" s="4"/>
    </row>
    <row r="14" spans="2:11" s="6" customFormat="1" ht="13.5" customHeight="1">
      <c r="B14" s="30"/>
      <c r="C14" s="31" t="s">
        <v>55</v>
      </c>
      <c r="D14" s="37" t="s">
        <v>7</v>
      </c>
      <c r="E14" s="38">
        <v>791693.35206999991</v>
      </c>
      <c r="F14" s="39">
        <v>2026</v>
      </c>
      <c r="G14" s="38">
        <v>0</v>
      </c>
      <c r="H14" s="40">
        <v>34957.679029999999</v>
      </c>
      <c r="I14" s="38">
        <v>12057.387439999999</v>
      </c>
      <c r="J14" s="41">
        <v>0</v>
      </c>
      <c r="K14" s="4"/>
    </row>
    <row r="15" spans="2:11" s="6" customFormat="1" ht="13.5" customHeight="1">
      <c r="B15" s="30"/>
      <c r="C15" s="31" t="s">
        <v>56</v>
      </c>
      <c r="D15" s="37" t="s">
        <v>7</v>
      </c>
      <c r="E15" s="38">
        <v>437311.2243</v>
      </c>
      <c r="F15" s="39">
        <v>2026</v>
      </c>
      <c r="G15" s="38">
        <v>0</v>
      </c>
      <c r="H15" s="40">
        <v>19309.73069</v>
      </c>
      <c r="I15" s="38">
        <v>6660.1934399999991</v>
      </c>
      <c r="J15" s="41">
        <v>0</v>
      </c>
      <c r="K15" s="4"/>
    </row>
    <row r="16" spans="2:11" s="6" customFormat="1" ht="13.5" customHeight="1">
      <c r="B16" s="30"/>
      <c r="C16" s="31" t="s">
        <v>61</v>
      </c>
      <c r="D16" s="37" t="s">
        <v>7</v>
      </c>
      <c r="E16" s="38">
        <v>714734.57656000007</v>
      </c>
      <c r="F16" s="39">
        <v>2026</v>
      </c>
      <c r="G16" s="38">
        <v>0</v>
      </c>
      <c r="H16" s="40">
        <v>28403.5677</v>
      </c>
      <c r="I16" s="38">
        <v>10977.51967</v>
      </c>
      <c r="J16" s="41">
        <v>0</v>
      </c>
      <c r="K16" s="4"/>
    </row>
    <row r="17" spans="2:11" s="6" customFormat="1" ht="13.5" customHeight="1">
      <c r="B17" s="30"/>
      <c r="C17" s="31" t="s">
        <v>66</v>
      </c>
      <c r="D17" s="37" t="s">
        <v>7</v>
      </c>
      <c r="E17" s="38">
        <v>159941.05138999998</v>
      </c>
      <c r="F17" s="39">
        <v>2027</v>
      </c>
      <c r="G17" s="38">
        <v>0</v>
      </c>
      <c r="H17" s="40">
        <v>5885.2415499999997</v>
      </c>
      <c r="I17" s="38">
        <v>2423.0466000000001</v>
      </c>
      <c r="J17" s="41">
        <v>0</v>
      </c>
      <c r="K17" s="4"/>
    </row>
    <row r="18" spans="2:11" s="6" customFormat="1" ht="13.5" customHeight="1">
      <c r="B18" s="30"/>
      <c r="C18" s="31" t="s">
        <v>67</v>
      </c>
      <c r="D18" s="37" t="s">
        <v>7</v>
      </c>
      <c r="E18" s="38">
        <v>129997.45130000002</v>
      </c>
      <c r="F18" s="39">
        <v>2027</v>
      </c>
      <c r="G18" s="38">
        <v>0</v>
      </c>
      <c r="H18" s="40">
        <v>4783.4273700000003</v>
      </c>
      <c r="I18" s="38">
        <v>1969.41237</v>
      </c>
      <c r="J18" s="41">
        <v>0</v>
      </c>
      <c r="K18" s="4"/>
    </row>
    <row r="19" spans="2:11" s="6" customFormat="1" ht="13.5" customHeight="1">
      <c r="B19" s="30"/>
      <c r="C19" s="31" t="s">
        <v>68</v>
      </c>
      <c r="D19" s="37" t="s">
        <v>7</v>
      </c>
      <c r="E19" s="38">
        <v>236378.46980000002</v>
      </c>
      <c r="F19" s="39">
        <v>2027</v>
      </c>
      <c r="G19" s="38">
        <v>0</v>
      </c>
      <c r="H19" s="40">
        <v>8697.857</v>
      </c>
      <c r="I19" s="38">
        <v>3581.0446799999995</v>
      </c>
      <c r="J19" s="41">
        <v>0</v>
      </c>
      <c r="K19" s="4"/>
    </row>
    <row r="20" spans="2:11" s="6" customFormat="1" ht="13.5" customHeight="1">
      <c r="B20" s="30"/>
      <c r="C20" s="31" t="s">
        <v>69</v>
      </c>
      <c r="D20" s="37" t="s">
        <v>7</v>
      </c>
      <c r="E20" s="38">
        <v>175259.62122</v>
      </c>
      <c r="F20" s="39">
        <v>2027</v>
      </c>
      <c r="G20" s="38">
        <v>0</v>
      </c>
      <c r="H20" s="40">
        <v>6448.9084999999995</v>
      </c>
      <c r="I20" s="38">
        <v>2655.11717</v>
      </c>
      <c r="J20" s="41">
        <v>0</v>
      </c>
      <c r="K20" s="4"/>
    </row>
    <row r="21" spans="2:11" s="6" customFormat="1" ht="13.5" customHeight="1">
      <c r="B21" s="30"/>
      <c r="C21" s="31" t="s">
        <v>70</v>
      </c>
      <c r="D21" s="37" t="s">
        <v>7</v>
      </c>
      <c r="E21" s="38">
        <v>514576.7279</v>
      </c>
      <c r="F21" s="39">
        <v>2027</v>
      </c>
      <c r="G21" s="38">
        <v>0</v>
      </c>
      <c r="H21" s="40">
        <v>18934.528160000002</v>
      </c>
      <c r="I21" s="38">
        <v>7795.6433699999998</v>
      </c>
      <c r="J21" s="41">
        <v>0</v>
      </c>
      <c r="K21" s="4"/>
    </row>
    <row r="22" spans="2:11" s="6" customFormat="1" ht="13.5" customHeight="1">
      <c r="B22" s="30"/>
      <c r="C22" s="31" t="s">
        <v>72</v>
      </c>
      <c r="D22" s="37" t="s">
        <v>7</v>
      </c>
      <c r="E22" s="38">
        <v>4944461.6939388243</v>
      </c>
      <c r="F22" s="39">
        <v>2023</v>
      </c>
      <c r="G22" s="38">
        <v>0</v>
      </c>
      <c r="H22" s="40">
        <v>964250.20249000005</v>
      </c>
      <c r="I22" s="38">
        <v>911.49086999999997</v>
      </c>
      <c r="J22" s="41">
        <v>0</v>
      </c>
      <c r="K22" s="4"/>
    </row>
    <row r="23" spans="2:11" s="6" customFormat="1" ht="13.5" customHeight="1" thickBot="1">
      <c r="B23" s="30"/>
      <c r="C23" s="31" t="s">
        <v>73</v>
      </c>
      <c r="D23" s="37" t="s">
        <v>7</v>
      </c>
      <c r="E23" s="38">
        <v>17913.737120000002</v>
      </c>
      <c r="F23" s="39">
        <v>2026</v>
      </c>
      <c r="G23" s="38">
        <v>0</v>
      </c>
      <c r="H23" s="40">
        <v>0</v>
      </c>
      <c r="I23" s="38">
        <v>0</v>
      </c>
      <c r="J23" s="41">
        <v>0</v>
      </c>
      <c r="K23" s="4"/>
    </row>
    <row r="24" spans="2:11" s="6" customFormat="1" ht="13.5" thickBot="1">
      <c r="B24" s="26" t="s">
        <v>41</v>
      </c>
      <c r="C24" s="27"/>
      <c r="D24" s="28"/>
      <c r="E24" s="29">
        <f>E25+E34+E40</f>
        <v>57613144.863707408</v>
      </c>
      <c r="F24" s="42"/>
      <c r="G24" s="29">
        <f>G25+G34+G40</f>
        <v>2966452.7876513936</v>
      </c>
      <c r="H24" s="43">
        <f>H25+H34+H40</f>
        <v>0</v>
      </c>
      <c r="I24" s="29">
        <f>I25+I34+I40</f>
        <v>160372.63576060004</v>
      </c>
      <c r="J24" s="29">
        <f>J25+J34+J40</f>
        <v>22313.294419399997</v>
      </c>
    </row>
    <row r="25" spans="2:11" s="6" customFormat="1" ht="13.5" customHeight="1">
      <c r="B25" s="30" t="s">
        <v>43</v>
      </c>
      <c r="C25" s="31"/>
      <c r="D25" s="32"/>
      <c r="E25" s="36">
        <f>SUM(E26:E33)</f>
        <v>6140193.2379749063</v>
      </c>
      <c r="F25" s="44"/>
      <c r="G25" s="35">
        <f>SUM(G26:G33)</f>
        <v>403382.73822</v>
      </c>
      <c r="H25" s="36">
        <f>SUM(H26:H33)</f>
        <v>0</v>
      </c>
      <c r="I25" s="36">
        <f>SUM(I26:I33)</f>
        <v>72960.792760000011</v>
      </c>
      <c r="J25" s="36">
        <f>SUM(J26:J33)</f>
        <v>0</v>
      </c>
      <c r="K25" s="4"/>
    </row>
    <row r="26" spans="2:11" s="6" customFormat="1" ht="13.5" customHeight="1">
      <c r="B26" s="30"/>
      <c r="C26" s="45" t="s">
        <v>8</v>
      </c>
      <c r="D26" s="37" t="s">
        <v>28</v>
      </c>
      <c r="E26" s="41">
        <v>526884.49284049997</v>
      </c>
      <c r="F26" s="46">
        <v>2025</v>
      </c>
      <c r="G26" s="38">
        <v>0</v>
      </c>
      <c r="H26" s="41">
        <v>0</v>
      </c>
      <c r="I26" s="41">
        <v>0</v>
      </c>
      <c r="J26" s="41">
        <v>0</v>
      </c>
      <c r="K26" s="4"/>
    </row>
    <row r="27" spans="2:11" s="6" customFormat="1" ht="13.5" customHeight="1">
      <c r="B27" s="30"/>
      <c r="C27" s="45" t="s">
        <v>9</v>
      </c>
      <c r="D27" s="37" t="s">
        <v>28</v>
      </c>
      <c r="E27" s="41">
        <v>27268.89885350001</v>
      </c>
      <c r="F27" s="46">
        <v>2025</v>
      </c>
      <c r="G27" s="38">
        <v>0</v>
      </c>
      <c r="H27" s="41">
        <v>0</v>
      </c>
      <c r="I27" s="41">
        <v>0</v>
      </c>
      <c r="J27" s="41">
        <v>0</v>
      </c>
      <c r="K27" s="4"/>
    </row>
    <row r="28" spans="2:11" s="6" customFormat="1" ht="13.5" customHeight="1">
      <c r="B28" s="30"/>
      <c r="C28" s="47" t="s">
        <v>10</v>
      </c>
      <c r="D28" s="37" t="s">
        <v>28</v>
      </c>
      <c r="E28" s="41">
        <v>68087.077347999992</v>
      </c>
      <c r="F28" s="46" t="s">
        <v>83</v>
      </c>
      <c r="G28" s="38">
        <v>0</v>
      </c>
      <c r="H28" s="41">
        <v>0</v>
      </c>
      <c r="I28" s="41">
        <v>0</v>
      </c>
      <c r="J28" s="41">
        <v>0</v>
      </c>
      <c r="K28" s="4"/>
    </row>
    <row r="29" spans="2:11" s="6" customFormat="1" ht="13.5" customHeight="1">
      <c r="B29" s="30"/>
      <c r="C29" s="47" t="s">
        <v>74</v>
      </c>
      <c r="D29" s="37" t="s">
        <v>28</v>
      </c>
      <c r="E29" s="41">
        <v>3356082.5475024995</v>
      </c>
      <c r="F29" s="46">
        <v>2035</v>
      </c>
      <c r="G29" s="38">
        <v>267778.41732999997</v>
      </c>
      <c r="H29" s="41">
        <v>0</v>
      </c>
      <c r="I29" s="41">
        <v>72960.792760000011</v>
      </c>
      <c r="J29" s="41">
        <v>0</v>
      </c>
      <c r="K29" s="4"/>
    </row>
    <row r="30" spans="2:11" s="6" customFormat="1" ht="13.5" customHeight="1">
      <c r="B30" s="30"/>
      <c r="C30" s="47" t="s">
        <v>85</v>
      </c>
      <c r="D30" s="37" t="s">
        <v>28</v>
      </c>
      <c r="E30" s="41">
        <v>1707449.7321364998</v>
      </c>
      <c r="F30" s="46">
        <v>2036</v>
      </c>
      <c r="G30" s="38">
        <v>70994.465930000006</v>
      </c>
      <c r="H30" s="41">
        <v>0</v>
      </c>
      <c r="I30" s="41">
        <v>0</v>
      </c>
      <c r="J30" s="41">
        <v>0</v>
      </c>
      <c r="K30" s="4"/>
    </row>
    <row r="31" spans="2:11" s="6" customFormat="1" ht="13.5" customHeight="1">
      <c r="B31" s="30"/>
      <c r="C31" s="47" t="s">
        <v>89</v>
      </c>
      <c r="D31" s="37" t="s">
        <v>28</v>
      </c>
      <c r="E31" s="41">
        <v>236345.24363750001</v>
      </c>
      <c r="F31" s="46">
        <v>2042</v>
      </c>
      <c r="G31" s="38">
        <v>64609.854960000004</v>
      </c>
      <c r="H31" s="41">
        <v>0</v>
      </c>
      <c r="I31" s="41">
        <v>0</v>
      </c>
      <c r="J31" s="41">
        <v>0</v>
      </c>
      <c r="K31" s="4"/>
    </row>
    <row r="32" spans="2:11" s="6" customFormat="1" ht="13.5" customHeight="1">
      <c r="B32" s="30"/>
      <c r="C32" s="47" t="s">
        <v>26</v>
      </c>
      <c r="D32" s="37" t="s">
        <v>28</v>
      </c>
      <c r="E32" s="41">
        <v>10062.282627907067</v>
      </c>
      <c r="F32" s="46">
        <v>2024</v>
      </c>
      <c r="G32" s="38">
        <v>0</v>
      </c>
      <c r="H32" s="41">
        <v>0</v>
      </c>
      <c r="I32" s="41">
        <v>0</v>
      </c>
      <c r="J32" s="41">
        <v>0</v>
      </c>
      <c r="K32" s="4"/>
    </row>
    <row r="33" spans="2:11" s="6" customFormat="1" ht="13.5" customHeight="1">
      <c r="B33" s="30"/>
      <c r="C33" s="47" t="s">
        <v>84</v>
      </c>
      <c r="D33" s="37" t="s">
        <v>28</v>
      </c>
      <c r="E33" s="41">
        <v>208012.9630285</v>
      </c>
      <c r="F33" s="46">
        <v>2036</v>
      </c>
      <c r="G33" s="38">
        <v>0</v>
      </c>
      <c r="H33" s="41">
        <v>0</v>
      </c>
      <c r="I33" s="41">
        <v>0</v>
      </c>
      <c r="J33" s="41">
        <v>0</v>
      </c>
      <c r="K33" s="4"/>
    </row>
    <row r="34" spans="2:11" s="6" customFormat="1" ht="13.5" customHeight="1">
      <c r="B34" s="30" t="s">
        <v>44</v>
      </c>
      <c r="C34" s="31"/>
      <c r="D34" s="37"/>
      <c r="E34" s="36">
        <f>SUM(E35:E39)</f>
        <v>9775664.6240289994</v>
      </c>
      <c r="F34" s="44"/>
      <c r="G34" s="33">
        <f>SUM(G35:G39)</f>
        <v>361035.02902000002</v>
      </c>
      <c r="H34" s="36">
        <f>SUM(H35:H39)</f>
        <v>0</v>
      </c>
      <c r="I34" s="33">
        <f>SUM(I35:I39)</f>
        <v>7854.245960600002</v>
      </c>
      <c r="J34" s="33">
        <f>SUM(J35:J39)</f>
        <v>2157.8161593999998</v>
      </c>
      <c r="K34" s="4"/>
    </row>
    <row r="35" spans="2:11" s="6" customFormat="1" ht="13.5" customHeight="1">
      <c r="B35" s="30"/>
      <c r="C35" s="31" t="s">
        <v>29</v>
      </c>
      <c r="D35" s="37" t="s">
        <v>28</v>
      </c>
      <c r="E35" s="41">
        <v>1934247.9613945002</v>
      </c>
      <c r="F35" s="46">
        <v>2038</v>
      </c>
      <c r="G35" s="38">
        <v>0</v>
      </c>
      <c r="H35" s="41">
        <v>0</v>
      </c>
      <c r="I35" s="38">
        <v>0</v>
      </c>
      <c r="J35" s="38">
        <v>0</v>
      </c>
      <c r="K35" s="4"/>
    </row>
    <row r="36" spans="2:11" s="6" customFormat="1" ht="13.5" customHeight="1">
      <c r="B36" s="30"/>
      <c r="C36" s="47" t="s">
        <v>79</v>
      </c>
      <c r="D36" s="37" t="s">
        <v>28</v>
      </c>
      <c r="E36" s="41">
        <v>201114.11279350001</v>
      </c>
      <c r="F36" s="46">
        <v>2045</v>
      </c>
      <c r="G36" s="38">
        <v>0</v>
      </c>
      <c r="H36" s="41">
        <v>0</v>
      </c>
      <c r="I36" s="38">
        <v>0</v>
      </c>
      <c r="J36" s="38">
        <v>0</v>
      </c>
      <c r="K36" s="4"/>
    </row>
    <row r="37" spans="2:11" s="6" customFormat="1" ht="13.5" customHeight="1">
      <c r="B37" s="30"/>
      <c r="C37" s="47" t="s">
        <v>88</v>
      </c>
      <c r="D37" s="37" t="s">
        <v>28</v>
      </c>
      <c r="E37" s="41">
        <v>1547323.8870285</v>
      </c>
      <c r="F37" s="46">
        <v>2037</v>
      </c>
      <c r="G37" s="38">
        <v>254352.86630000002</v>
      </c>
      <c r="H37" s="41">
        <v>0</v>
      </c>
      <c r="I37" s="38">
        <v>0</v>
      </c>
      <c r="J37" s="38">
        <v>0</v>
      </c>
      <c r="K37" s="4"/>
    </row>
    <row r="38" spans="2:11" s="6" customFormat="1" ht="13.5" customHeight="1">
      <c r="B38" s="30"/>
      <c r="C38" s="47" t="s">
        <v>90</v>
      </c>
      <c r="D38" s="37" t="s">
        <v>28</v>
      </c>
      <c r="E38" s="41">
        <v>803242.11363500007</v>
      </c>
      <c r="F38" s="46">
        <v>2050</v>
      </c>
      <c r="G38" s="38">
        <v>106682.16271999999</v>
      </c>
      <c r="H38" s="41">
        <v>0</v>
      </c>
      <c r="I38" s="38">
        <v>7854.245960600002</v>
      </c>
      <c r="J38" s="38">
        <v>2157.8161593999998</v>
      </c>
      <c r="K38" s="4"/>
    </row>
    <row r="39" spans="2:11" s="6" customFormat="1" ht="13.5" customHeight="1">
      <c r="B39" s="30"/>
      <c r="C39" s="31" t="s">
        <v>27</v>
      </c>
      <c r="D39" s="37" t="s">
        <v>28</v>
      </c>
      <c r="E39" s="41">
        <v>5289736.5491775004</v>
      </c>
      <c r="F39" s="46">
        <v>2038</v>
      </c>
      <c r="G39" s="38">
        <v>0</v>
      </c>
      <c r="H39" s="41">
        <v>0</v>
      </c>
      <c r="I39" s="38">
        <v>0</v>
      </c>
      <c r="J39" s="38">
        <v>0</v>
      </c>
      <c r="K39" s="4"/>
    </row>
    <row r="40" spans="2:11" s="6" customFormat="1" ht="13.5" customHeight="1">
      <c r="B40" s="30" t="s">
        <v>21</v>
      </c>
      <c r="C40" s="31"/>
      <c r="D40" s="37"/>
      <c r="E40" s="36">
        <f>SUM(E41:E45)</f>
        <v>41697287.001703501</v>
      </c>
      <c r="F40" s="44"/>
      <c r="G40" s="33">
        <f t="shared" ref="G40:J40" si="0">SUM(G41:G45)</f>
        <v>2202035.0204113936</v>
      </c>
      <c r="H40" s="36">
        <f t="shared" si="0"/>
        <v>0</v>
      </c>
      <c r="I40" s="36">
        <f t="shared" si="0"/>
        <v>79557.597040000008</v>
      </c>
      <c r="J40" s="36">
        <f t="shared" si="0"/>
        <v>20155.478259999996</v>
      </c>
      <c r="K40" s="4"/>
    </row>
    <row r="41" spans="2:11" s="6" customFormat="1" ht="13.5" customHeight="1">
      <c r="B41" s="30"/>
      <c r="C41" s="31" t="s">
        <v>47</v>
      </c>
      <c r="D41" s="37" t="s">
        <v>28</v>
      </c>
      <c r="E41" s="41">
        <v>6440233.3359620003</v>
      </c>
      <c r="F41" s="46">
        <v>2028</v>
      </c>
      <c r="G41" s="38">
        <v>0</v>
      </c>
      <c r="H41" s="41">
        <v>0</v>
      </c>
      <c r="I41" s="38">
        <v>0</v>
      </c>
      <c r="J41" s="38">
        <v>0</v>
      </c>
      <c r="K41" s="4"/>
    </row>
    <row r="42" spans="2:11" s="6" customFormat="1" ht="13.5" customHeight="1">
      <c r="B42" s="30"/>
      <c r="C42" s="31" t="s">
        <v>86</v>
      </c>
      <c r="D42" s="37" t="s">
        <v>28</v>
      </c>
      <c r="E42" s="41">
        <v>7594096.9853870003</v>
      </c>
      <c r="F42" s="46">
        <v>2036</v>
      </c>
      <c r="G42" s="38">
        <v>1679625.0993613938</v>
      </c>
      <c r="H42" s="41">
        <v>0</v>
      </c>
      <c r="I42" s="38">
        <v>79557.597040000008</v>
      </c>
      <c r="J42" s="38">
        <v>18510.710199999998</v>
      </c>
      <c r="K42" s="4"/>
    </row>
    <row r="43" spans="2:11" s="6" customFormat="1" ht="13.5" customHeight="1">
      <c r="B43" s="30"/>
      <c r="C43" s="31" t="s">
        <v>50</v>
      </c>
      <c r="D43" s="37" t="s">
        <v>28</v>
      </c>
      <c r="E43" s="41">
        <v>9451371</v>
      </c>
      <c r="F43" s="46">
        <v>2025</v>
      </c>
      <c r="G43" s="38">
        <v>0</v>
      </c>
      <c r="H43" s="41">
        <v>0</v>
      </c>
      <c r="I43" s="38">
        <v>0</v>
      </c>
      <c r="J43" s="38">
        <v>1644.7680600000001</v>
      </c>
      <c r="K43" s="4"/>
    </row>
    <row r="44" spans="2:11" s="6" customFormat="1" ht="13.5" customHeight="1">
      <c r="B44" s="30"/>
      <c r="C44" s="31" t="s">
        <v>51</v>
      </c>
      <c r="D44" s="37" t="s">
        <v>28</v>
      </c>
      <c r="E44" s="41">
        <v>9859471.5</v>
      </c>
      <c r="F44" s="46">
        <v>2025</v>
      </c>
      <c r="G44" s="38">
        <v>0</v>
      </c>
      <c r="H44" s="41">
        <v>0</v>
      </c>
      <c r="I44" s="38">
        <v>0</v>
      </c>
      <c r="J44" s="38">
        <v>0</v>
      </c>
      <c r="K44" s="4"/>
    </row>
    <row r="45" spans="2:11" s="6" customFormat="1" ht="13.5" customHeight="1" thickBot="1">
      <c r="B45" s="30"/>
      <c r="C45" s="31" t="s">
        <v>71</v>
      </c>
      <c r="D45" s="48" t="s">
        <v>28</v>
      </c>
      <c r="E45" s="41">
        <v>8352114.1803544993</v>
      </c>
      <c r="F45" s="46">
        <v>2036</v>
      </c>
      <c r="G45" s="49">
        <v>522409.92105</v>
      </c>
      <c r="H45" s="41">
        <v>0</v>
      </c>
      <c r="I45" s="38">
        <v>0</v>
      </c>
      <c r="J45" s="38">
        <v>0</v>
      </c>
      <c r="K45" s="4"/>
    </row>
    <row r="46" spans="2:11" s="6" customFormat="1" ht="13.5" thickBot="1">
      <c r="B46" s="26" t="s">
        <v>11</v>
      </c>
      <c r="C46" s="27"/>
      <c r="D46" s="48"/>
      <c r="E46" s="29">
        <v>0</v>
      </c>
      <c r="F46" s="42"/>
      <c r="G46" s="29">
        <v>0</v>
      </c>
      <c r="H46" s="43">
        <v>0</v>
      </c>
      <c r="I46" s="29">
        <v>0</v>
      </c>
      <c r="J46" s="29">
        <v>0</v>
      </c>
    </row>
    <row r="47" spans="2:11" s="6" customFormat="1" ht="13.5" thickBot="1">
      <c r="B47" s="26" t="s">
        <v>40</v>
      </c>
      <c r="C47" s="27"/>
      <c r="D47" s="28"/>
      <c r="E47" s="29">
        <f>E48+E51+E54+E55+E56+E57+E58</f>
        <v>43508162.281223409</v>
      </c>
      <c r="F47" s="42"/>
      <c r="G47" s="29">
        <f t="shared" ref="G47:J47" si="1">G48+G51+G54+G55+G56+G57+G58</f>
        <v>1319235.7150486279</v>
      </c>
      <c r="H47" s="29">
        <f t="shared" si="1"/>
        <v>0</v>
      </c>
      <c r="I47" s="29">
        <f t="shared" si="1"/>
        <v>0</v>
      </c>
      <c r="J47" s="29">
        <f t="shared" si="1"/>
        <v>0</v>
      </c>
    </row>
    <row r="48" spans="2:11" s="6" customFormat="1" ht="13.5" customHeight="1">
      <c r="B48" s="30" t="s">
        <v>38</v>
      </c>
      <c r="C48" s="50"/>
      <c r="D48" s="32"/>
      <c r="E48" s="36">
        <f>SUM(E49:E50)</f>
        <v>5041071.0866</v>
      </c>
      <c r="F48" s="44"/>
      <c r="G48" s="35">
        <f t="shared" ref="G48" si="2">SUM(G49:G50)</f>
        <v>0</v>
      </c>
      <c r="H48" s="36">
        <f t="shared" ref="H48:J48" si="3">SUM(H49:H50)</f>
        <v>0</v>
      </c>
      <c r="I48" s="33">
        <f t="shared" si="3"/>
        <v>0</v>
      </c>
      <c r="J48" s="33">
        <f t="shared" si="3"/>
        <v>0</v>
      </c>
      <c r="K48" s="4"/>
    </row>
    <row r="49" spans="2:11" s="6" customFormat="1" ht="13.5" customHeight="1">
      <c r="B49" s="30"/>
      <c r="C49" s="31" t="s">
        <v>12</v>
      </c>
      <c r="D49" s="37" t="s">
        <v>28</v>
      </c>
      <c r="E49" s="41">
        <v>1934278.08</v>
      </c>
      <c r="F49" s="46">
        <v>2025</v>
      </c>
      <c r="G49" s="38">
        <v>0</v>
      </c>
      <c r="H49" s="41">
        <v>0</v>
      </c>
      <c r="I49" s="38">
        <v>0</v>
      </c>
      <c r="J49" s="38">
        <v>0</v>
      </c>
      <c r="K49" s="4"/>
    </row>
    <row r="50" spans="2:11" s="6" customFormat="1" ht="13.5" customHeight="1">
      <c r="B50" s="30"/>
      <c r="C50" s="31" t="s">
        <v>13</v>
      </c>
      <c r="D50" s="37" t="s">
        <v>28</v>
      </c>
      <c r="E50" s="41">
        <v>3106793.0066</v>
      </c>
      <c r="F50" s="46">
        <v>2025</v>
      </c>
      <c r="G50" s="38">
        <v>0</v>
      </c>
      <c r="H50" s="41">
        <v>0</v>
      </c>
      <c r="I50" s="38">
        <v>0</v>
      </c>
      <c r="J50" s="38">
        <v>0</v>
      </c>
      <c r="K50" s="4"/>
    </row>
    <row r="51" spans="2:11" s="6" customFormat="1" ht="14.25" customHeight="1">
      <c r="B51" s="30" t="s">
        <v>14</v>
      </c>
      <c r="C51" s="31"/>
      <c r="D51" s="37"/>
      <c r="E51" s="36">
        <f>SUM(E52:E53)</f>
        <v>1908087.6882500001</v>
      </c>
      <c r="F51" s="44"/>
      <c r="G51" s="33">
        <f t="shared" ref="G51:J51" si="4">SUM(G52:G53)</f>
        <v>0</v>
      </c>
      <c r="H51" s="36">
        <f t="shared" si="4"/>
        <v>0</v>
      </c>
      <c r="I51" s="36">
        <f t="shared" si="4"/>
        <v>0</v>
      </c>
      <c r="J51" s="36">
        <f t="shared" si="4"/>
        <v>0</v>
      </c>
      <c r="K51" s="4"/>
    </row>
    <row r="52" spans="2:11" s="6" customFormat="1" ht="13.5" customHeight="1">
      <c r="B52" s="30"/>
      <c r="C52" s="31" t="s">
        <v>15</v>
      </c>
      <c r="D52" s="37" t="s">
        <v>28</v>
      </c>
      <c r="E52" s="41">
        <v>131956.24085</v>
      </c>
      <c r="F52" s="46">
        <v>2025</v>
      </c>
      <c r="G52" s="38">
        <v>0</v>
      </c>
      <c r="H52" s="41">
        <v>0</v>
      </c>
      <c r="I52" s="38">
        <v>0</v>
      </c>
      <c r="J52" s="38">
        <v>0</v>
      </c>
      <c r="K52" s="4"/>
    </row>
    <row r="53" spans="2:11" s="6" customFormat="1" ht="13.5" customHeight="1">
      <c r="B53" s="30"/>
      <c r="C53" s="31" t="s">
        <v>16</v>
      </c>
      <c r="D53" s="37" t="s">
        <v>28</v>
      </c>
      <c r="E53" s="41">
        <v>1776131.4474000002</v>
      </c>
      <c r="F53" s="46">
        <v>2025</v>
      </c>
      <c r="G53" s="38">
        <v>0</v>
      </c>
      <c r="H53" s="41">
        <v>0</v>
      </c>
      <c r="I53" s="38">
        <v>0</v>
      </c>
      <c r="J53" s="38">
        <v>0</v>
      </c>
      <c r="K53" s="4"/>
    </row>
    <row r="54" spans="2:11" s="6" customFormat="1" ht="13.5" customHeight="1">
      <c r="B54" s="30" t="s">
        <v>58</v>
      </c>
      <c r="C54" s="31"/>
      <c r="D54" s="37" t="s">
        <v>57</v>
      </c>
      <c r="E54" s="41">
        <v>3749103.1346499054</v>
      </c>
      <c r="F54" s="46">
        <v>2027</v>
      </c>
      <c r="G54" s="38">
        <v>0</v>
      </c>
      <c r="H54" s="41">
        <v>0</v>
      </c>
      <c r="I54" s="38">
        <v>0</v>
      </c>
      <c r="J54" s="38">
        <v>0</v>
      </c>
      <c r="K54" s="4"/>
    </row>
    <row r="55" spans="2:11" s="6" customFormat="1" ht="13.5" customHeight="1">
      <c r="B55" s="30" t="s">
        <v>59</v>
      </c>
      <c r="C55" s="31"/>
      <c r="D55" s="37" t="s">
        <v>57</v>
      </c>
      <c r="E55" s="41">
        <v>1817425.4823980248</v>
      </c>
      <c r="F55" s="46">
        <v>2030</v>
      </c>
      <c r="G55" s="38">
        <v>0</v>
      </c>
      <c r="H55" s="41">
        <v>0</v>
      </c>
      <c r="I55" s="38">
        <v>0</v>
      </c>
      <c r="J55" s="38">
        <v>0</v>
      </c>
      <c r="K55" s="4"/>
    </row>
    <row r="56" spans="2:11" s="6" customFormat="1" ht="13.5" customHeight="1">
      <c r="B56" s="30" t="s">
        <v>60</v>
      </c>
      <c r="C56" s="31"/>
      <c r="D56" s="37" t="s">
        <v>57</v>
      </c>
      <c r="E56" s="41">
        <v>11850314.637917908</v>
      </c>
      <c r="F56" s="46">
        <v>2030</v>
      </c>
      <c r="G56" s="38">
        <v>529687.03603672807</v>
      </c>
      <c r="H56" s="41">
        <v>0</v>
      </c>
      <c r="I56" s="38">
        <v>0</v>
      </c>
      <c r="J56" s="38">
        <v>0</v>
      </c>
      <c r="K56" s="4"/>
    </row>
    <row r="57" spans="2:11" s="6" customFormat="1" ht="13.5" customHeight="1">
      <c r="B57" s="30" t="s">
        <v>75</v>
      </c>
      <c r="C57" s="31"/>
      <c r="D57" s="37" t="s">
        <v>57</v>
      </c>
      <c r="E57" s="41">
        <v>12311405.080634955</v>
      </c>
      <c r="F57" s="46">
        <v>2031</v>
      </c>
      <c r="G57" s="38">
        <v>0</v>
      </c>
      <c r="H57" s="41">
        <v>0</v>
      </c>
      <c r="I57" s="38">
        <v>0</v>
      </c>
      <c r="J57" s="38">
        <v>0</v>
      </c>
      <c r="K57" s="4"/>
    </row>
    <row r="58" spans="2:11" s="6" customFormat="1" ht="13.5" customHeight="1" thickBot="1">
      <c r="B58" s="30" t="s">
        <v>76</v>
      </c>
      <c r="C58" s="31"/>
      <c r="D58" s="48" t="s">
        <v>78</v>
      </c>
      <c r="E58" s="41">
        <v>6830755.1707726205</v>
      </c>
      <c r="F58" s="46">
        <v>2042</v>
      </c>
      <c r="G58" s="49">
        <v>789548.67901189998</v>
      </c>
      <c r="H58" s="41">
        <v>0</v>
      </c>
      <c r="I58" s="38">
        <v>0</v>
      </c>
      <c r="J58" s="38">
        <v>0</v>
      </c>
      <c r="K58" s="4"/>
    </row>
    <row r="59" spans="2:11" s="6" customFormat="1" ht="13.5" thickBot="1">
      <c r="B59" s="26" t="s">
        <v>21</v>
      </c>
      <c r="C59" s="27"/>
      <c r="D59" s="48"/>
      <c r="E59" s="29">
        <v>0</v>
      </c>
      <c r="F59" s="42"/>
      <c r="G59" s="29">
        <v>0</v>
      </c>
      <c r="H59" s="43">
        <v>0</v>
      </c>
      <c r="I59" s="29">
        <v>0</v>
      </c>
      <c r="J59" s="29">
        <v>0</v>
      </c>
    </row>
    <row r="60" spans="2:11" s="6" customFormat="1" ht="13.5" thickBot="1">
      <c r="B60" s="26" t="s">
        <v>45</v>
      </c>
      <c r="C60" s="27"/>
      <c r="D60" s="28"/>
      <c r="E60" s="29">
        <v>0</v>
      </c>
      <c r="F60" s="42"/>
      <c r="G60" s="29">
        <v>0</v>
      </c>
      <c r="H60" s="43">
        <v>0</v>
      </c>
      <c r="I60" s="29">
        <v>0</v>
      </c>
      <c r="J60" s="29">
        <v>0</v>
      </c>
    </row>
    <row r="61" spans="2:11" s="6" customFormat="1" ht="13.5" thickBot="1">
      <c r="B61" s="26" t="s">
        <v>17</v>
      </c>
      <c r="C61" s="27"/>
      <c r="D61" s="28"/>
      <c r="E61" s="29">
        <f>E62+E64+E65</f>
        <v>15211441.435471503</v>
      </c>
      <c r="F61" s="42"/>
      <c r="G61" s="29">
        <f>G62+G64+G65</f>
        <v>0</v>
      </c>
      <c r="H61" s="43">
        <f>H62+H64+H65</f>
        <v>0</v>
      </c>
      <c r="I61" s="29">
        <f>I62+I64+I65</f>
        <v>0</v>
      </c>
      <c r="J61" s="29">
        <f>J62+J64+J65</f>
        <v>0</v>
      </c>
    </row>
    <row r="62" spans="2:11" s="6" customFormat="1" ht="13.5" customHeight="1">
      <c r="B62" s="30" t="s">
        <v>43</v>
      </c>
      <c r="C62" s="31"/>
      <c r="D62" s="37"/>
      <c r="E62" s="33">
        <f>SUM(E63:E63)</f>
        <v>15211441.435471503</v>
      </c>
      <c r="F62" s="34"/>
      <c r="G62" s="33">
        <f>SUM(G63:G63)</f>
        <v>0</v>
      </c>
      <c r="H62" s="36">
        <f>SUM(H63:H63)</f>
        <v>0</v>
      </c>
      <c r="I62" s="33">
        <f>SUM(I63:I63)</f>
        <v>0</v>
      </c>
      <c r="J62" s="33">
        <f>SUM(J63:J63)</f>
        <v>0</v>
      </c>
      <c r="K62" s="4"/>
    </row>
    <row r="63" spans="2:11" s="6" customFormat="1" ht="13.5" customHeight="1">
      <c r="B63" s="30"/>
      <c r="C63" s="31" t="s">
        <v>18</v>
      </c>
      <c r="D63" s="37" t="s">
        <v>28</v>
      </c>
      <c r="E63" s="38">
        <v>15211441.435471503</v>
      </c>
      <c r="F63" s="39">
        <v>2031</v>
      </c>
      <c r="G63" s="38">
        <v>0</v>
      </c>
      <c r="H63" s="41">
        <v>0</v>
      </c>
      <c r="I63" s="38">
        <v>0</v>
      </c>
      <c r="J63" s="38">
        <v>0</v>
      </c>
      <c r="K63" s="4"/>
    </row>
    <row r="64" spans="2:11" s="6" customFormat="1" ht="13.5" customHeight="1">
      <c r="B64" s="30" t="s">
        <v>44</v>
      </c>
      <c r="C64" s="31"/>
      <c r="D64" s="37"/>
      <c r="E64" s="33">
        <v>0</v>
      </c>
      <c r="F64" s="44"/>
      <c r="G64" s="33">
        <v>0</v>
      </c>
      <c r="H64" s="44">
        <v>0</v>
      </c>
      <c r="I64" s="33">
        <v>0</v>
      </c>
      <c r="J64" s="33">
        <v>0</v>
      </c>
      <c r="K64" s="4"/>
    </row>
    <row r="65" spans="2:11" s="6" customFormat="1" ht="13.5" customHeight="1" thickBot="1">
      <c r="B65" s="30" t="s">
        <v>21</v>
      </c>
      <c r="C65" s="31"/>
      <c r="D65" s="37"/>
      <c r="E65" s="38">
        <v>0</v>
      </c>
      <c r="F65" s="40">
        <v>0</v>
      </c>
      <c r="G65" s="38">
        <v>0</v>
      </c>
      <c r="H65" s="41">
        <v>0</v>
      </c>
      <c r="I65" s="38">
        <v>0</v>
      </c>
      <c r="J65" s="38">
        <v>0</v>
      </c>
      <c r="K65" s="4"/>
    </row>
    <row r="66" spans="2:11" s="6" customFormat="1" ht="13.5" thickBot="1">
      <c r="B66" s="26" t="s">
        <v>19</v>
      </c>
      <c r="C66" s="27"/>
      <c r="D66" s="28"/>
      <c r="E66" s="29">
        <f>E67</f>
        <v>898.62768607308101</v>
      </c>
      <c r="F66" s="42"/>
      <c r="G66" s="29">
        <f t="shared" ref="G66:J66" si="5">G67</f>
        <v>0</v>
      </c>
      <c r="H66" s="43">
        <f t="shared" si="5"/>
        <v>0</v>
      </c>
      <c r="I66" s="29">
        <f t="shared" si="5"/>
        <v>0</v>
      </c>
      <c r="J66" s="29">
        <f t="shared" si="5"/>
        <v>0</v>
      </c>
    </row>
    <row r="67" spans="2:11" s="6" customFormat="1" ht="13.5" customHeight="1" thickBot="1">
      <c r="B67" s="30"/>
      <c r="C67" s="31" t="s">
        <v>20</v>
      </c>
      <c r="D67" s="37" t="s">
        <v>7</v>
      </c>
      <c r="E67" s="38">
        <v>898.62768607308101</v>
      </c>
      <c r="F67" s="40">
        <v>0</v>
      </c>
      <c r="G67" s="38">
        <v>0</v>
      </c>
      <c r="H67" s="41">
        <v>0</v>
      </c>
      <c r="I67" s="38">
        <v>0</v>
      </c>
      <c r="J67" s="38">
        <v>0</v>
      </c>
      <c r="K67" s="4"/>
    </row>
    <row r="68" spans="2:11" s="6" customFormat="1" ht="13.5" thickBot="1">
      <c r="B68" s="26" t="s">
        <v>31</v>
      </c>
      <c r="C68" s="27"/>
      <c r="D68" s="32"/>
      <c r="E68" s="29">
        <f>E69+E74</f>
        <v>362002156.96888793</v>
      </c>
      <c r="F68" s="42"/>
      <c r="G68" s="29">
        <f>SUM(G69,G74)</f>
        <v>0</v>
      </c>
      <c r="H68" s="43">
        <f>SUM(H69,H74)</f>
        <v>1737562.5</v>
      </c>
      <c r="I68" s="29">
        <f>SUM(I69,I74)</f>
        <v>3426473.2251200001</v>
      </c>
      <c r="J68" s="29">
        <f>SUM(J69,J74)</f>
        <v>2566.7184999999999</v>
      </c>
    </row>
    <row r="69" spans="2:11" s="6" customFormat="1" ht="12.75" customHeight="1">
      <c r="B69" s="30" t="s">
        <v>32</v>
      </c>
      <c r="C69" s="31"/>
      <c r="D69" s="32"/>
      <c r="E69" s="36">
        <f>E70+E73</f>
        <v>27948881.25</v>
      </c>
      <c r="F69" s="35"/>
      <c r="G69" s="51">
        <f>G70+G73</f>
        <v>0</v>
      </c>
      <c r="H69" s="36">
        <f>H70+H73</f>
        <v>1737562.5</v>
      </c>
      <c r="I69" s="33">
        <f>I70+I73</f>
        <v>495205.3125</v>
      </c>
      <c r="J69" s="33">
        <f>J70+J73</f>
        <v>2257.4463700000001</v>
      </c>
      <c r="K69" s="4"/>
    </row>
    <row r="70" spans="2:11" s="6" customFormat="1" ht="12.75" customHeight="1">
      <c r="B70" s="30" t="s">
        <v>33</v>
      </c>
      <c r="C70" s="31"/>
      <c r="D70" s="37"/>
      <c r="E70" s="36">
        <f>SUM(E71:E72)</f>
        <v>27948881.25</v>
      </c>
      <c r="F70" s="33"/>
      <c r="G70" s="36">
        <f>SUM(G71:G72)</f>
        <v>0</v>
      </c>
      <c r="H70" s="36">
        <f>SUM(H71:H72)</f>
        <v>1737562.5</v>
      </c>
      <c r="I70" s="36">
        <f>SUM(I71:I72)</f>
        <v>495205.3125</v>
      </c>
      <c r="J70" s="36">
        <f>SUM(J71:J72)</f>
        <v>2257.4463700000001</v>
      </c>
      <c r="K70" s="4"/>
    </row>
    <row r="71" spans="2:11" s="6" customFormat="1" ht="12.75" customHeight="1">
      <c r="B71" s="30"/>
      <c r="C71" s="31" t="s">
        <v>49</v>
      </c>
      <c r="D71" s="37" t="s">
        <v>28</v>
      </c>
      <c r="E71" s="41">
        <v>27724218.75</v>
      </c>
      <c r="F71" s="39">
        <v>2026</v>
      </c>
      <c r="G71" s="41">
        <v>0</v>
      </c>
      <c r="H71" s="41">
        <v>1737562.5</v>
      </c>
      <c r="I71" s="38">
        <v>495205.3125</v>
      </c>
      <c r="J71" s="38">
        <v>2257.4463700000001</v>
      </c>
      <c r="K71" s="4"/>
    </row>
    <row r="72" spans="2:11" s="6" customFormat="1" ht="12.75" customHeight="1">
      <c r="B72" s="30"/>
      <c r="C72" s="31" t="s">
        <v>77</v>
      </c>
      <c r="D72" s="37" t="s">
        <v>7</v>
      </c>
      <c r="E72" s="41">
        <v>224662.5</v>
      </c>
      <c r="F72" s="39">
        <v>2023</v>
      </c>
      <c r="G72" s="41">
        <v>0</v>
      </c>
      <c r="H72" s="41">
        <v>0</v>
      </c>
      <c r="I72" s="38">
        <v>0</v>
      </c>
      <c r="J72" s="38">
        <v>0</v>
      </c>
      <c r="K72" s="4"/>
    </row>
    <row r="73" spans="2:11" s="6" customFormat="1" ht="12.75" customHeight="1">
      <c r="B73" s="30" t="s">
        <v>34</v>
      </c>
      <c r="C73" s="31"/>
      <c r="D73" s="37"/>
      <c r="E73" s="36">
        <v>0</v>
      </c>
      <c r="F73" s="33"/>
      <c r="G73" s="36">
        <v>0</v>
      </c>
      <c r="H73" s="36">
        <v>0</v>
      </c>
      <c r="I73" s="33">
        <v>0</v>
      </c>
      <c r="J73" s="33">
        <v>0</v>
      </c>
      <c r="K73" s="4"/>
    </row>
    <row r="74" spans="2:11" s="6" customFormat="1" ht="12.75" customHeight="1">
      <c r="B74" s="30" t="s">
        <v>35</v>
      </c>
      <c r="C74" s="31"/>
      <c r="D74" s="37"/>
      <c r="E74" s="36">
        <f>SUM(E75:E77)</f>
        <v>334053275.71888793</v>
      </c>
      <c r="F74" s="33"/>
      <c r="G74" s="36">
        <f>SUM(G75:G77)</f>
        <v>0</v>
      </c>
      <c r="H74" s="36">
        <f>SUM(H75:H77)</f>
        <v>0</v>
      </c>
      <c r="I74" s="36">
        <f>SUM(I75:I77)</f>
        <v>2931267.9126200001</v>
      </c>
      <c r="J74" s="36">
        <f>SUM(J75:J77)</f>
        <v>309.27213</v>
      </c>
      <c r="K74" s="4"/>
    </row>
    <row r="75" spans="2:11" s="6" customFormat="1" ht="12.75" customHeight="1">
      <c r="B75" s="30"/>
      <c r="C75" s="31" t="s">
        <v>80</v>
      </c>
      <c r="D75" s="37" t="s">
        <v>28</v>
      </c>
      <c r="E75" s="41">
        <v>142357764.04668793</v>
      </c>
      <c r="F75" s="39">
        <v>2025</v>
      </c>
      <c r="G75" s="41">
        <v>0</v>
      </c>
      <c r="H75" s="41">
        <v>0</v>
      </c>
      <c r="I75" s="38">
        <v>0</v>
      </c>
      <c r="J75" s="38">
        <v>0</v>
      </c>
      <c r="K75" s="4"/>
    </row>
    <row r="76" spans="2:11" s="6" customFormat="1" ht="12.75" customHeight="1">
      <c r="B76" s="30"/>
      <c r="C76" s="31" t="s">
        <v>81</v>
      </c>
      <c r="D76" s="37" t="s">
        <v>28</v>
      </c>
      <c r="E76" s="41">
        <v>101750506.48469999</v>
      </c>
      <c r="F76" s="39">
        <v>2027</v>
      </c>
      <c r="G76" s="41">
        <v>0</v>
      </c>
      <c r="H76" s="41">
        <v>0</v>
      </c>
      <c r="I76" s="38">
        <v>0</v>
      </c>
      <c r="J76" s="38">
        <v>0</v>
      </c>
      <c r="K76" s="4"/>
    </row>
    <row r="77" spans="2:11" s="6" customFormat="1" ht="12.75" customHeight="1" thickBot="1">
      <c r="B77" s="30"/>
      <c r="C77" s="31" t="s">
        <v>82</v>
      </c>
      <c r="D77" s="48" t="s">
        <v>28</v>
      </c>
      <c r="E77" s="41">
        <v>89945005.1875</v>
      </c>
      <c r="F77" s="52">
        <v>2029</v>
      </c>
      <c r="G77" s="53">
        <v>0</v>
      </c>
      <c r="H77" s="41">
        <v>0</v>
      </c>
      <c r="I77" s="38">
        <v>2931267.9126200001</v>
      </c>
      <c r="J77" s="38">
        <v>309.27213</v>
      </c>
      <c r="K77" s="4"/>
    </row>
    <row r="78" spans="2:11" s="6" customFormat="1" ht="13.5" thickBot="1">
      <c r="B78" s="26" t="s">
        <v>36</v>
      </c>
      <c r="C78" s="27"/>
      <c r="D78" s="48"/>
      <c r="E78" s="54"/>
      <c r="F78" s="55"/>
      <c r="G78" s="54"/>
      <c r="H78" s="55"/>
      <c r="I78" s="54"/>
      <c r="J78" s="54"/>
    </row>
    <row r="79" spans="2:11" s="6" customFormat="1" ht="13.5" thickBot="1">
      <c r="B79" s="26" t="s">
        <v>21</v>
      </c>
      <c r="C79" s="27"/>
      <c r="D79" s="28"/>
      <c r="E79" s="38"/>
      <c r="F79" s="40"/>
      <c r="G79" s="38"/>
      <c r="H79" s="40"/>
      <c r="I79" s="38"/>
      <c r="J79" s="38"/>
    </row>
    <row r="80" spans="2:11" s="6" customFormat="1" ht="13.5" thickBot="1">
      <c r="B80" s="26" t="s">
        <v>39</v>
      </c>
      <c r="C80" s="27"/>
      <c r="D80" s="28" t="s">
        <v>22</v>
      </c>
      <c r="E80" s="29">
        <f>E68+E66+E61+E60+E59+E47+E46+E24+E7</f>
        <v>489589159.88506496</v>
      </c>
      <c r="F80" s="42"/>
      <c r="G80" s="29">
        <f>G68+G66+G61+G60+G59+G47+G46+G24+G7</f>
        <v>4285688.5027000215</v>
      </c>
      <c r="H80" s="43">
        <f>H68+H66+H61+H60+H59+H47+H46+H24+H7</f>
        <v>2939542.6297300002</v>
      </c>
      <c r="I80" s="29">
        <f>I68+I66+I61+I60+I59+I47+I46+I24+I7</f>
        <v>3676879.2384806005</v>
      </c>
      <c r="J80" s="29">
        <f>J68+J66+J61+J60+J59+J47+J46+J24+J7</f>
        <v>24880.012919399996</v>
      </c>
      <c r="K80" s="56"/>
    </row>
    <row r="81" spans="2:11" s="6" customFormat="1" ht="13.5" thickBot="1">
      <c r="B81" s="26" t="s">
        <v>23</v>
      </c>
      <c r="C81" s="27"/>
      <c r="D81" s="28"/>
      <c r="E81" s="54"/>
      <c r="F81" s="55"/>
      <c r="G81" s="54"/>
      <c r="H81" s="57"/>
      <c r="I81" s="57"/>
      <c r="J81" s="57"/>
    </row>
    <row r="82" spans="2:11" s="6" customFormat="1">
      <c r="B82" s="58" t="s">
        <v>24</v>
      </c>
      <c r="C82" s="59"/>
      <c r="D82" s="32" t="s">
        <v>7</v>
      </c>
      <c r="E82" s="60"/>
      <c r="F82" s="61"/>
      <c r="G82" s="60"/>
      <c r="H82" s="62"/>
      <c r="I82" s="60"/>
      <c r="J82" s="60"/>
    </row>
    <row r="83" spans="2:11" s="6" customFormat="1">
      <c r="B83" s="63" t="s">
        <v>11</v>
      </c>
      <c r="C83" s="64"/>
      <c r="D83" s="37" t="s">
        <v>7</v>
      </c>
      <c r="E83" s="65"/>
      <c r="F83" s="66"/>
      <c r="G83" s="65"/>
      <c r="H83" s="67"/>
      <c r="I83" s="65"/>
      <c r="J83" s="65"/>
      <c r="K83" s="4"/>
    </row>
    <row r="84" spans="2:11" s="6" customFormat="1">
      <c r="B84" s="63" t="s">
        <v>25</v>
      </c>
      <c r="C84" s="64"/>
      <c r="D84" s="37" t="s">
        <v>7</v>
      </c>
      <c r="E84" s="65"/>
      <c r="F84" s="66"/>
      <c r="G84" s="65"/>
      <c r="H84" s="67"/>
      <c r="I84" s="65"/>
      <c r="J84" s="65"/>
      <c r="K84" s="68"/>
    </row>
    <row r="85" spans="2:11" s="6" customFormat="1" ht="13.5" thickBot="1">
      <c r="B85" s="69" t="s">
        <v>21</v>
      </c>
      <c r="C85" s="70"/>
      <c r="D85" s="48" t="s">
        <v>7</v>
      </c>
      <c r="E85" s="71"/>
      <c r="F85" s="72"/>
      <c r="G85" s="71"/>
      <c r="H85" s="73"/>
      <c r="I85" s="71"/>
      <c r="J85" s="71"/>
      <c r="K85" s="2"/>
    </row>
    <row r="86" spans="2:11" s="6" customFormat="1" ht="12.75" customHeight="1">
      <c r="B86" s="31"/>
      <c r="C86" s="31"/>
      <c r="D86" s="1"/>
      <c r="E86" s="2"/>
      <c r="F86" s="2"/>
      <c r="G86" s="2"/>
      <c r="H86" s="2"/>
      <c r="I86" s="2"/>
      <c r="J86" s="2"/>
      <c r="K86" s="74"/>
    </row>
    <row r="87" spans="2:11" s="6" customFormat="1" ht="12.75" customHeight="1">
      <c r="B87" s="6" t="s">
        <v>87</v>
      </c>
      <c r="C87" s="31"/>
      <c r="D87" s="3"/>
      <c r="E87" s="4"/>
      <c r="F87" s="4"/>
      <c r="G87" s="4"/>
      <c r="H87" s="4"/>
      <c r="I87" s="4"/>
      <c r="J87" s="4"/>
    </row>
    <row r="88" spans="2:11" s="6" customFormat="1" ht="12.75" customHeight="1">
      <c r="B88" s="75" t="s">
        <v>93</v>
      </c>
    </row>
    <row r="89" spans="2:11" s="6" customFormat="1" ht="12.75" customHeight="1">
      <c r="B89" s="6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6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6" customFormat="1">
      <c r="C91" s="6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6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6" customFormat="1">
      <c r="B93" s="84"/>
      <c r="E93" s="87"/>
      <c r="F93" s="87"/>
      <c r="G93" s="87"/>
      <c r="H93" s="87"/>
      <c r="I93" s="87"/>
      <c r="J93" s="88"/>
      <c r="K93" s="80"/>
    </row>
    <row r="94" spans="2:11" s="6" customFormat="1">
      <c r="E94" s="89"/>
      <c r="F94" s="89"/>
      <c r="G94" s="89"/>
      <c r="H94" s="87"/>
      <c r="I94" s="90"/>
      <c r="J94" s="91"/>
      <c r="K94" s="80"/>
    </row>
    <row r="95" spans="2:11" s="6" customFormat="1">
      <c r="E95" s="92"/>
      <c r="F95" s="92"/>
      <c r="G95" s="92"/>
      <c r="H95" s="92"/>
      <c r="I95" s="92"/>
      <c r="J95" s="92"/>
      <c r="K95" s="80"/>
    </row>
    <row r="96" spans="2:11" s="6" customFormat="1">
      <c r="E96" s="92"/>
      <c r="F96" s="92"/>
      <c r="G96" s="92"/>
      <c r="H96" s="93"/>
      <c r="I96" s="94"/>
      <c r="J96" s="95"/>
      <c r="K96" s="80"/>
    </row>
    <row r="97" spans="5:11" s="6" customFormat="1">
      <c r="E97" s="93"/>
      <c r="F97" s="93"/>
      <c r="G97" s="93"/>
      <c r="H97" s="96"/>
      <c r="I97" s="93"/>
      <c r="J97" s="97"/>
      <c r="K97" s="90"/>
    </row>
    <row r="98" spans="5:11" s="6" customFormat="1">
      <c r="E98" s="98"/>
      <c r="F98" s="11"/>
      <c r="G98" s="11"/>
      <c r="K98" s="90"/>
    </row>
    <row r="99" spans="5:11" s="6" customFormat="1">
      <c r="E99" s="11"/>
      <c r="F99" s="11"/>
      <c r="G99" s="11"/>
    </row>
    <row r="100" spans="5:11" s="6" customFormat="1">
      <c r="E100" s="10"/>
      <c r="F100" s="10"/>
      <c r="G100" s="10"/>
    </row>
    <row r="101" spans="5:11" s="6" customFormat="1">
      <c r="E101" s="11"/>
      <c r="F101" s="11"/>
      <c r="G101" s="11"/>
    </row>
    <row r="102" spans="5:11" s="6" customFormat="1">
      <c r="E102" s="11"/>
      <c r="F102" s="11"/>
      <c r="G102" s="11"/>
    </row>
    <row r="103" spans="5:11" s="6" customFormat="1">
      <c r="E103" s="11"/>
      <c r="F103" s="11"/>
      <c r="G103" s="11"/>
    </row>
    <row r="104" spans="5:11" s="6" customFormat="1">
      <c r="E104" s="11"/>
      <c r="F104" s="11"/>
      <c r="G104" s="11"/>
    </row>
    <row r="105" spans="5:11" s="6" customFormat="1">
      <c r="E105" s="11"/>
      <c r="F105" s="11"/>
      <c r="G105" s="11"/>
    </row>
    <row r="106" spans="5:11" s="6" customFormat="1">
      <c r="E106" s="11"/>
      <c r="F106" s="11"/>
      <c r="G106" s="11"/>
    </row>
    <row r="107" spans="5:11" s="6" customFormat="1">
      <c r="E107" s="11"/>
      <c r="F107" s="11"/>
      <c r="G107" s="11"/>
    </row>
    <row r="108" spans="5:11" s="6" customFormat="1">
      <c r="E108" s="11"/>
      <c r="F108" s="11"/>
      <c r="G108" s="11"/>
    </row>
    <row r="109" spans="5:11" s="6" customFormat="1">
      <c r="E109" s="11"/>
      <c r="F109" s="11"/>
      <c r="G109" s="11"/>
    </row>
    <row r="110" spans="5:11" s="6" customFormat="1">
      <c r="E110" s="11"/>
      <c r="F110" s="11"/>
      <c r="G110" s="11"/>
    </row>
    <row r="111" spans="5:11" s="6" customFormat="1">
      <c r="E111" s="11"/>
      <c r="F111" s="11"/>
      <c r="G111" s="11"/>
    </row>
    <row r="112" spans="5:11" s="6" customFormat="1">
      <c r="E112" s="11"/>
      <c r="F112" s="11"/>
      <c r="G112" s="11"/>
    </row>
    <row r="113" spans="5:7" s="6" customFormat="1">
      <c r="E113" s="11"/>
      <c r="F113" s="11"/>
      <c r="G113" s="11"/>
    </row>
    <row r="114" spans="5:7" s="6" customFormat="1">
      <c r="E114" s="11"/>
      <c r="F114" s="11"/>
      <c r="G114" s="11"/>
    </row>
    <row r="115" spans="5:7" s="6" customFormat="1">
      <c r="E115" s="11"/>
      <c r="F115" s="11"/>
      <c r="G115" s="11"/>
    </row>
    <row r="116" spans="5:7" s="6" customFormat="1">
      <c r="E116" s="11"/>
      <c r="F116" s="11"/>
      <c r="G116" s="11"/>
    </row>
    <row r="117" spans="5:7" s="6" customFormat="1">
      <c r="E117" s="11"/>
      <c r="F117" s="11"/>
      <c r="G117" s="11"/>
    </row>
    <row r="118" spans="5:7" s="6" customFormat="1">
      <c r="E118" s="11"/>
      <c r="F118" s="11"/>
      <c r="G118" s="11"/>
    </row>
    <row r="119" spans="5:7" s="6" customFormat="1">
      <c r="E119" s="11"/>
      <c r="F119" s="11"/>
      <c r="G119" s="11"/>
    </row>
    <row r="120" spans="5:7" s="6" customFormat="1">
      <c r="E120" s="11"/>
      <c r="F120" s="11"/>
      <c r="G120" s="11"/>
    </row>
    <row r="121" spans="5:7" s="6" customFormat="1">
      <c r="E121" s="11"/>
      <c r="F121" s="11"/>
      <c r="G121" s="11"/>
    </row>
    <row r="122" spans="5:7" s="6" customFormat="1">
      <c r="E122" s="11"/>
      <c r="F122" s="11"/>
      <c r="G122" s="11"/>
    </row>
    <row r="123" spans="5:7" s="6" customFormat="1">
      <c r="E123" s="11"/>
      <c r="F123" s="11"/>
      <c r="G123" s="11"/>
    </row>
    <row r="124" spans="5:7" s="6" customFormat="1">
      <c r="E124" s="11"/>
      <c r="F124" s="11"/>
      <c r="G124" s="11"/>
    </row>
    <row r="125" spans="5:7" s="6" customFormat="1">
      <c r="E125" s="11"/>
      <c r="F125" s="11"/>
      <c r="G125" s="11"/>
    </row>
    <row r="126" spans="5:7" s="6" customFormat="1">
      <c r="E126" s="11"/>
      <c r="F126" s="11"/>
      <c r="G126" s="11"/>
    </row>
    <row r="127" spans="5:7" s="6" customFormat="1">
      <c r="E127" s="11"/>
      <c r="F127" s="11"/>
      <c r="G127" s="11"/>
    </row>
    <row r="128" spans="5:7" s="6" customFormat="1">
      <c r="E128" s="11"/>
      <c r="F128" s="11"/>
      <c r="G128" s="11"/>
    </row>
    <row r="129" spans="5:7" s="6" customFormat="1">
      <c r="E129" s="11"/>
      <c r="F129" s="11"/>
      <c r="G129" s="11"/>
    </row>
    <row r="130" spans="5:7" s="6" customFormat="1">
      <c r="E130" s="11"/>
      <c r="F130" s="11"/>
      <c r="G130" s="11"/>
    </row>
    <row r="131" spans="5:7" s="6" customFormat="1">
      <c r="E131" s="11"/>
      <c r="F131" s="11"/>
      <c r="G131" s="11"/>
    </row>
    <row r="132" spans="5:7" s="6" customFormat="1">
      <c r="E132" s="11"/>
      <c r="F132" s="11"/>
      <c r="G132" s="11"/>
    </row>
    <row r="133" spans="5:7" s="6" customFormat="1">
      <c r="E133" s="11"/>
      <c r="F133" s="11"/>
      <c r="G133" s="11"/>
    </row>
    <row r="134" spans="5:7" s="6" customFormat="1">
      <c r="E134" s="11"/>
      <c r="F134" s="11"/>
      <c r="G134" s="11"/>
    </row>
    <row r="135" spans="5:7" s="6" customFormat="1">
      <c r="E135" s="11"/>
      <c r="F135" s="11"/>
      <c r="G135" s="11"/>
    </row>
    <row r="136" spans="5:7" s="6" customFormat="1">
      <c r="E136" s="11"/>
      <c r="F136" s="11"/>
      <c r="G136" s="11"/>
    </row>
    <row r="137" spans="5:7" s="6" customFormat="1">
      <c r="E137" s="11"/>
      <c r="F137" s="11"/>
      <c r="G137" s="11"/>
    </row>
    <row r="138" spans="5:7" s="6" customFormat="1">
      <c r="E138" s="11"/>
      <c r="F138" s="11"/>
      <c r="G138" s="11"/>
    </row>
    <row r="139" spans="5:7" s="6" customFormat="1">
      <c r="E139" s="11"/>
      <c r="F139" s="11"/>
      <c r="G139" s="11"/>
    </row>
    <row r="140" spans="5:7" s="6" customFormat="1">
      <c r="E140" s="11"/>
      <c r="F140" s="11"/>
      <c r="G140" s="11"/>
    </row>
    <row r="141" spans="5:7" s="6" customFormat="1">
      <c r="E141" s="11"/>
      <c r="F141" s="11"/>
      <c r="G141" s="11"/>
    </row>
    <row r="142" spans="5:7" s="6" customFormat="1">
      <c r="E142" s="11"/>
      <c r="F142" s="11"/>
      <c r="G142" s="11"/>
    </row>
    <row r="143" spans="5:7" s="6" customFormat="1">
      <c r="E143" s="11"/>
      <c r="F143" s="11"/>
      <c r="G143" s="11"/>
    </row>
    <row r="144" spans="5:7" s="6" customFormat="1">
      <c r="E144" s="11"/>
      <c r="F144" s="11"/>
      <c r="G144" s="11"/>
    </row>
    <row r="145" spans="5:7" s="6" customFormat="1">
      <c r="E145" s="11"/>
      <c r="F145" s="11"/>
      <c r="G145" s="11"/>
    </row>
    <row r="146" spans="5:7" s="6" customFormat="1">
      <c r="E146" s="11"/>
      <c r="F146" s="11"/>
      <c r="G146" s="11"/>
    </row>
    <row r="147" spans="5:7" s="6" customFormat="1">
      <c r="E147" s="11"/>
      <c r="F147" s="11"/>
      <c r="G147" s="11"/>
    </row>
    <row r="148" spans="5:7" s="6" customFormat="1">
      <c r="E148" s="11"/>
      <c r="F148" s="11"/>
      <c r="G148" s="11"/>
    </row>
    <row r="149" spans="5:7" s="6" customFormat="1">
      <c r="E149" s="11"/>
      <c r="F149" s="11"/>
      <c r="G149" s="11"/>
    </row>
    <row r="150" spans="5:7" s="6" customFormat="1">
      <c r="E150" s="11"/>
      <c r="F150" s="11"/>
      <c r="G150" s="11"/>
    </row>
    <row r="151" spans="5:7" s="6" customFormat="1">
      <c r="E151" s="11"/>
      <c r="F151" s="11"/>
      <c r="G151" s="11"/>
    </row>
    <row r="152" spans="5:7" s="6" customFormat="1">
      <c r="E152" s="11"/>
      <c r="F152" s="11"/>
      <c r="G152" s="11"/>
    </row>
    <row r="153" spans="5:7" s="6" customFormat="1">
      <c r="E153" s="11"/>
      <c r="F153" s="11"/>
      <c r="G153" s="11"/>
    </row>
    <row r="154" spans="5:7" s="6" customFormat="1">
      <c r="E154" s="11"/>
      <c r="F154" s="11"/>
      <c r="G154" s="11"/>
    </row>
    <row r="155" spans="5:7" s="6" customFormat="1">
      <c r="E155" s="11"/>
      <c r="F155" s="11"/>
      <c r="G155" s="11"/>
    </row>
    <row r="156" spans="5:7" s="6" customFormat="1">
      <c r="E156" s="11"/>
      <c r="F156" s="11"/>
      <c r="G156" s="11"/>
    </row>
    <row r="157" spans="5:7" s="6" customFormat="1">
      <c r="E157" s="11"/>
      <c r="F157" s="11"/>
      <c r="G157" s="11"/>
    </row>
    <row r="158" spans="5:7" s="6" customFormat="1">
      <c r="E158" s="11"/>
      <c r="F158" s="11"/>
      <c r="G158" s="11"/>
    </row>
    <row r="159" spans="5:7" s="6" customFormat="1">
      <c r="E159" s="11"/>
      <c r="F159" s="11"/>
      <c r="G159" s="11"/>
    </row>
    <row r="160" spans="5:7" s="6" customFormat="1">
      <c r="E160" s="11"/>
      <c r="F160" s="11"/>
      <c r="G160" s="11"/>
    </row>
    <row r="161" spans="5:7" s="6" customFormat="1">
      <c r="E161" s="11"/>
      <c r="F161" s="11"/>
      <c r="G161" s="11"/>
    </row>
    <row r="162" spans="5:7" s="6" customFormat="1">
      <c r="E162" s="11"/>
      <c r="F162" s="11"/>
      <c r="G162" s="11"/>
    </row>
    <row r="163" spans="5:7" s="6" customFormat="1">
      <c r="E163" s="11"/>
      <c r="F163" s="11"/>
      <c r="G163" s="11"/>
    </row>
    <row r="164" spans="5:7" s="6" customFormat="1">
      <c r="E164" s="11"/>
      <c r="F164" s="11"/>
      <c r="G164" s="11"/>
    </row>
    <row r="165" spans="5:7" s="6" customFormat="1">
      <c r="E165" s="11"/>
      <c r="F165" s="11"/>
      <c r="G165" s="11"/>
    </row>
    <row r="166" spans="5:7" s="6" customFormat="1">
      <c r="E166" s="11"/>
      <c r="F166" s="11"/>
      <c r="G166" s="11"/>
    </row>
    <row r="167" spans="5:7" s="6" customFormat="1">
      <c r="E167" s="11"/>
      <c r="F167" s="11"/>
      <c r="G167" s="11"/>
    </row>
    <row r="168" spans="5:7" s="6" customFormat="1">
      <c r="E168" s="11"/>
      <c r="F168" s="11"/>
      <c r="G168" s="11"/>
    </row>
    <row r="169" spans="5:7" s="6" customFormat="1">
      <c r="E169" s="11"/>
      <c r="F169" s="11"/>
      <c r="G169" s="11"/>
    </row>
    <row r="170" spans="5:7" s="6" customFormat="1">
      <c r="E170" s="11"/>
      <c r="F170" s="11"/>
      <c r="G170" s="11"/>
    </row>
    <row r="171" spans="5:7" s="6" customFormat="1">
      <c r="E171" s="11"/>
      <c r="F171" s="11"/>
      <c r="G171" s="11"/>
    </row>
    <row r="172" spans="5:7" s="6" customFormat="1">
      <c r="E172" s="11"/>
      <c r="F172" s="11"/>
      <c r="G172" s="11"/>
    </row>
    <row r="173" spans="5:7" s="6" customFormat="1">
      <c r="E173" s="11"/>
      <c r="F173" s="11"/>
      <c r="G173" s="11"/>
    </row>
    <row r="174" spans="5:7" s="6" customFormat="1">
      <c r="E174" s="11"/>
      <c r="F174" s="11"/>
      <c r="G174" s="11"/>
    </row>
    <row r="175" spans="5:7" s="6" customFormat="1">
      <c r="E175" s="11"/>
      <c r="F175" s="11"/>
      <c r="G175" s="11"/>
    </row>
    <row r="176" spans="5:7" s="6" customFormat="1">
      <c r="E176" s="11"/>
      <c r="F176" s="11"/>
      <c r="G176" s="11"/>
    </row>
    <row r="177" spans="5:7" s="6" customFormat="1">
      <c r="E177" s="11"/>
      <c r="F177" s="11"/>
      <c r="G177" s="11"/>
    </row>
    <row r="178" spans="5:7" s="6" customFormat="1">
      <c r="E178" s="11"/>
      <c r="F178" s="11"/>
      <c r="G178" s="11"/>
    </row>
    <row r="179" spans="5:7" s="6" customFormat="1">
      <c r="E179" s="11"/>
      <c r="F179" s="11"/>
      <c r="G179" s="11"/>
    </row>
    <row r="180" spans="5:7" s="6" customFormat="1">
      <c r="E180" s="11"/>
      <c r="F180" s="11"/>
      <c r="G180" s="11"/>
    </row>
    <row r="181" spans="5:7" s="6" customFormat="1">
      <c r="E181" s="11"/>
      <c r="F181" s="11"/>
      <c r="G181" s="11"/>
    </row>
    <row r="182" spans="5:7" s="6" customFormat="1">
      <c r="E182" s="11"/>
      <c r="F182" s="11"/>
      <c r="G182" s="11"/>
    </row>
    <row r="183" spans="5:7" s="6" customFormat="1">
      <c r="E183" s="11"/>
      <c r="F183" s="11"/>
      <c r="G183" s="11"/>
    </row>
    <row r="184" spans="5:7" s="6" customFormat="1">
      <c r="E184" s="11"/>
      <c r="F184" s="11"/>
      <c r="G184" s="11"/>
    </row>
    <row r="185" spans="5:7" s="6" customFormat="1">
      <c r="E185" s="11"/>
      <c r="F185" s="11"/>
      <c r="G185" s="11"/>
    </row>
    <row r="186" spans="5:7" s="6" customFormat="1">
      <c r="E186" s="11"/>
      <c r="F186" s="11"/>
      <c r="G186" s="11"/>
    </row>
    <row r="187" spans="5:7" s="6" customFormat="1">
      <c r="E187" s="11"/>
      <c r="F187" s="11"/>
      <c r="G187" s="11"/>
    </row>
    <row r="188" spans="5:7" s="6" customFormat="1">
      <c r="E188" s="11"/>
      <c r="F188" s="11"/>
      <c r="G188" s="11"/>
    </row>
    <row r="189" spans="5:7" s="6" customFormat="1">
      <c r="E189" s="11"/>
      <c r="F189" s="11"/>
      <c r="G189" s="11"/>
    </row>
    <row r="190" spans="5:7" s="6" customFormat="1">
      <c r="E190" s="11"/>
      <c r="F190" s="11"/>
      <c r="G190" s="11"/>
    </row>
    <row r="191" spans="5:7" s="6" customFormat="1">
      <c r="E191" s="11"/>
      <c r="F191" s="11"/>
      <c r="G191" s="11"/>
    </row>
    <row r="192" spans="5:7" s="6" customFormat="1">
      <c r="E192" s="11"/>
      <c r="F192" s="11"/>
      <c r="G192" s="11"/>
    </row>
    <row r="193" spans="5:7" s="6" customFormat="1">
      <c r="E193" s="11"/>
      <c r="F193" s="11"/>
      <c r="G193" s="11"/>
    </row>
    <row r="194" spans="5:7" s="6" customFormat="1">
      <c r="E194" s="11"/>
      <c r="F194" s="11"/>
      <c r="G194" s="11"/>
    </row>
    <row r="195" spans="5:7" s="6" customFormat="1">
      <c r="E195" s="11"/>
      <c r="F195" s="11"/>
      <c r="G195" s="11"/>
    </row>
    <row r="196" spans="5:7" s="6" customFormat="1">
      <c r="E196" s="11"/>
      <c r="F196" s="11"/>
      <c r="G196" s="11"/>
    </row>
    <row r="197" spans="5:7" s="6" customFormat="1">
      <c r="E197" s="11"/>
      <c r="F197" s="11"/>
      <c r="G197" s="11"/>
    </row>
    <row r="198" spans="5:7" s="6" customFormat="1">
      <c r="E198" s="11"/>
      <c r="F198" s="11"/>
      <c r="G198" s="11"/>
    </row>
    <row r="199" spans="5:7" s="6" customFormat="1">
      <c r="E199" s="11"/>
      <c r="F199" s="11"/>
      <c r="G199" s="11"/>
    </row>
    <row r="200" spans="5:7" s="6" customFormat="1">
      <c r="E200" s="11"/>
      <c r="F200" s="11"/>
      <c r="G200" s="11"/>
    </row>
    <row r="201" spans="5:7" s="6" customFormat="1">
      <c r="E201" s="11"/>
      <c r="F201" s="11"/>
      <c r="G201" s="11"/>
    </row>
    <row r="202" spans="5:7" s="6" customFormat="1">
      <c r="E202" s="11"/>
      <c r="F202" s="11"/>
      <c r="G202" s="11"/>
    </row>
    <row r="203" spans="5:7" s="6" customFormat="1">
      <c r="E203" s="11"/>
      <c r="F203" s="11"/>
      <c r="G203" s="11"/>
    </row>
    <row r="204" spans="5:7" s="6" customFormat="1">
      <c r="E204" s="11"/>
      <c r="F204" s="11"/>
      <c r="G204" s="11"/>
    </row>
    <row r="205" spans="5:7" s="6" customFormat="1">
      <c r="E205" s="11"/>
      <c r="F205" s="11"/>
      <c r="G205" s="11"/>
    </row>
    <row r="206" spans="5:7" s="6" customFormat="1">
      <c r="E206" s="11"/>
      <c r="F206" s="11"/>
      <c r="G206" s="11"/>
    </row>
    <row r="207" spans="5:7" s="6" customFormat="1">
      <c r="E207" s="11"/>
      <c r="F207" s="11"/>
      <c r="G207" s="11"/>
    </row>
    <row r="208" spans="5:7" s="6" customFormat="1">
      <c r="E208" s="11"/>
      <c r="F208" s="11"/>
      <c r="G208" s="11"/>
    </row>
    <row r="209" spans="5:7" s="6" customFormat="1">
      <c r="E209" s="11"/>
      <c r="F209" s="11"/>
      <c r="G209" s="11"/>
    </row>
    <row r="210" spans="5:7" s="6" customFormat="1">
      <c r="E210" s="11"/>
      <c r="F210" s="11"/>
      <c r="G210" s="11"/>
    </row>
    <row r="211" spans="5:7" s="6" customFormat="1">
      <c r="E211" s="11"/>
      <c r="F211" s="11"/>
      <c r="G211" s="11"/>
    </row>
    <row r="212" spans="5:7" s="6" customFormat="1">
      <c r="E212" s="11"/>
      <c r="F212" s="11"/>
      <c r="G212" s="11"/>
    </row>
    <row r="213" spans="5:7" s="6" customFormat="1">
      <c r="E213" s="11"/>
      <c r="F213" s="11"/>
      <c r="G213" s="11"/>
    </row>
    <row r="214" spans="5:7" s="6" customFormat="1">
      <c r="E214" s="11"/>
      <c r="F214" s="11"/>
      <c r="G214" s="11"/>
    </row>
    <row r="215" spans="5:7" s="6" customFormat="1">
      <c r="E215" s="11"/>
      <c r="F215" s="11"/>
      <c r="G215" s="11"/>
    </row>
    <row r="216" spans="5:7" s="6" customFormat="1">
      <c r="E216" s="11"/>
      <c r="F216" s="11"/>
      <c r="G216" s="11"/>
    </row>
    <row r="217" spans="5:7" s="6" customFormat="1">
      <c r="E217" s="11"/>
      <c r="F217" s="11"/>
      <c r="G217" s="11"/>
    </row>
    <row r="218" spans="5:7" s="6" customFormat="1">
      <c r="E218" s="11"/>
      <c r="F218" s="11"/>
      <c r="G218" s="11"/>
    </row>
    <row r="219" spans="5:7" s="6" customFormat="1">
      <c r="E219" s="11"/>
      <c r="F219" s="11"/>
      <c r="G219" s="11"/>
    </row>
    <row r="220" spans="5:7" s="6" customFormat="1">
      <c r="E220" s="11"/>
      <c r="F220" s="11"/>
      <c r="G220" s="11"/>
    </row>
    <row r="221" spans="5:7" s="6" customFormat="1">
      <c r="E221" s="11"/>
      <c r="F221" s="11"/>
      <c r="G221" s="11"/>
    </row>
    <row r="222" spans="5:7" s="6" customFormat="1">
      <c r="E222" s="11"/>
      <c r="F222" s="11"/>
      <c r="G222" s="11"/>
    </row>
    <row r="223" spans="5:7" s="6" customFormat="1">
      <c r="E223" s="11"/>
      <c r="F223" s="11"/>
      <c r="G223" s="11"/>
    </row>
    <row r="224" spans="5:7" s="6" customFormat="1">
      <c r="E224" s="11"/>
      <c r="F224" s="11"/>
      <c r="G224" s="11"/>
    </row>
    <row r="225" spans="5:7" s="6" customFormat="1">
      <c r="E225" s="11"/>
      <c r="F225" s="11"/>
      <c r="G225" s="11"/>
    </row>
    <row r="226" spans="5:7" s="6" customFormat="1">
      <c r="E226" s="11"/>
      <c r="F226" s="11"/>
      <c r="G226" s="11"/>
    </row>
    <row r="227" spans="5:7" s="6" customFormat="1">
      <c r="E227" s="11"/>
      <c r="F227" s="11"/>
      <c r="G227" s="11"/>
    </row>
    <row r="228" spans="5:7" s="6" customFormat="1">
      <c r="E228" s="11"/>
      <c r="F228" s="11"/>
      <c r="G228" s="11"/>
    </row>
    <row r="229" spans="5:7" s="6" customFormat="1">
      <c r="E229" s="11"/>
      <c r="F229" s="11"/>
      <c r="G229" s="11"/>
    </row>
    <row r="230" spans="5:7" s="6" customFormat="1">
      <c r="E230" s="11"/>
      <c r="F230" s="11"/>
      <c r="G230" s="11"/>
    </row>
    <row r="231" spans="5:7" s="6" customFormat="1">
      <c r="E231" s="11"/>
      <c r="F231" s="11"/>
      <c r="G231" s="11"/>
    </row>
    <row r="232" spans="5:7" s="6" customFormat="1">
      <c r="E232" s="11"/>
      <c r="F232" s="11"/>
      <c r="G232" s="11"/>
    </row>
    <row r="233" spans="5:7" s="6" customFormat="1">
      <c r="E233" s="11"/>
      <c r="F233" s="11"/>
      <c r="G233" s="11"/>
    </row>
    <row r="234" spans="5:7" s="6" customFormat="1">
      <c r="E234" s="11"/>
      <c r="F234" s="11"/>
      <c r="G234" s="11"/>
    </row>
    <row r="235" spans="5:7" s="6" customFormat="1">
      <c r="E235" s="11"/>
      <c r="F235" s="11"/>
      <c r="G235" s="11"/>
    </row>
    <row r="236" spans="5:7" s="6" customFormat="1">
      <c r="E236" s="11"/>
      <c r="F236" s="11"/>
      <c r="G236" s="11"/>
    </row>
    <row r="237" spans="5:7" s="6" customFormat="1">
      <c r="E237" s="11"/>
      <c r="F237" s="11"/>
      <c r="G237" s="11"/>
    </row>
    <row r="238" spans="5:7" s="6" customFormat="1">
      <c r="E238" s="11"/>
      <c r="F238" s="11"/>
      <c r="G238" s="11"/>
    </row>
    <row r="239" spans="5:7" s="6" customFormat="1">
      <c r="E239" s="11"/>
      <c r="F239" s="11"/>
      <c r="G239" s="11"/>
    </row>
    <row r="240" spans="5:7" s="6" customFormat="1">
      <c r="E240" s="11"/>
      <c r="F240" s="11"/>
      <c r="G240" s="11"/>
    </row>
    <row r="241" spans="5:7" s="6" customFormat="1">
      <c r="E241" s="11"/>
      <c r="F241" s="11"/>
      <c r="G241" s="11"/>
    </row>
    <row r="242" spans="5:7" s="6" customFormat="1">
      <c r="E242" s="11"/>
      <c r="F242" s="11"/>
      <c r="G242" s="11"/>
    </row>
    <row r="243" spans="5:7" s="6" customFormat="1">
      <c r="E243" s="11"/>
      <c r="F243" s="11"/>
      <c r="G243" s="11"/>
    </row>
    <row r="244" spans="5:7" s="6" customFormat="1">
      <c r="E244" s="11"/>
      <c r="F244" s="11"/>
      <c r="G244" s="11"/>
    </row>
    <row r="245" spans="5:7" s="6" customFormat="1">
      <c r="E245" s="11"/>
      <c r="F245" s="11"/>
      <c r="G245" s="11"/>
    </row>
    <row r="246" spans="5:7" s="6" customFormat="1">
      <c r="E246" s="11"/>
      <c r="F246" s="11"/>
      <c r="G246" s="11"/>
    </row>
    <row r="247" spans="5:7" s="6" customFormat="1">
      <c r="E247" s="11"/>
      <c r="F247" s="11"/>
      <c r="G247" s="11"/>
    </row>
    <row r="248" spans="5:7" s="6" customFormat="1">
      <c r="E248" s="11"/>
      <c r="F248" s="11"/>
      <c r="G248" s="11"/>
    </row>
    <row r="249" spans="5:7" s="6" customFormat="1">
      <c r="E249" s="11"/>
      <c r="F249" s="11"/>
      <c r="G249" s="11"/>
    </row>
    <row r="250" spans="5:7" s="6" customFormat="1">
      <c r="E250" s="11"/>
      <c r="F250" s="11"/>
      <c r="G250" s="11"/>
    </row>
    <row r="251" spans="5:7" s="6" customFormat="1">
      <c r="E251" s="11"/>
      <c r="F251" s="11"/>
      <c r="G251" s="11"/>
    </row>
    <row r="252" spans="5:7" s="6" customFormat="1">
      <c r="E252" s="11"/>
      <c r="F252" s="11"/>
      <c r="G252" s="11"/>
    </row>
    <row r="253" spans="5:7" s="6" customFormat="1">
      <c r="E253" s="11"/>
      <c r="F253" s="11"/>
      <c r="G253" s="11"/>
    </row>
    <row r="254" spans="5:7" s="6" customFormat="1">
      <c r="E254" s="11"/>
      <c r="F254" s="11"/>
      <c r="G254" s="11"/>
    </row>
    <row r="255" spans="5:7" s="6" customFormat="1">
      <c r="E255" s="11"/>
      <c r="F255" s="11"/>
      <c r="G255" s="11"/>
    </row>
    <row r="256" spans="5:7" s="6" customFormat="1">
      <c r="E256" s="11"/>
      <c r="F256" s="11"/>
      <c r="G256" s="11"/>
    </row>
    <row r="257" spans="5:7" s="6" customFormat="1">
      <c r="E257" s="11"/>
      <c r="F257" s="11"/>
      <c r="G257" s="11"/>
    </row>
    <row r="258" spans="5:7" s="6" customFormat="1">
      <c r="E258" s="11"/>
      <c r="F258" s="11"/>
      <c r="G258" s="11"/>
    </row>
    <row r="259" spans="5:7" s="6" customFormat="1">
      <c r="E259" s="11"/>
      <c r="F259" s="11"/>
      <c r="G259" s="11"/>
    </row>
    <row r="260" spans="5:7" s="6" customFormat="1">
      <c r="E260" s="11"/>
      <c r="F260" s="11"/>
      <c r="G260" s="11"/>
    </row>
    <row r="261" spans="5:7" s="6" customFormat="1">
      <c r="E261" s="11"/>
      <c r="F261" s="11"/>
      <c r="G261" s="11"/>
    </row>
    <row r="262" spans="5:7" s="6" customFormat="1">
      <c r="E262" s="11"/>
      <c r="F262" s="11"/>
      <c r="G262" s="11"/>
    </row>
    <row r="263" spans="5:7" s="6" customFormat="1">
      <c r="E263" s="11"/>
      <c r="F263" s="11"/>
      <c r="G263" s="11"/>
    </row>
    <row r="264" spans="5:7" s="6" customFormat="1">
      <c r="E264" s="11"/>
      <c r="F264" s="11"/>
      <c r="G264" s="11"/>
    </row>
    <row r="265" spans="5:7" s="6" customFormat="1">
      <c r="E265" s="11"/>
      <c r="F265" s="11"/>
      <c r="G265" s="11"/>
    </row>
    <row r="266" spans="5:7" s="6" customFormat="1">
      <c r="E266" s="11"/>
      <c r="F266" s="11"/>
      <c r="G266" s="11"/>
    </row>
    <row r="267" spans="5:7" s="6" customFormat="1">
      <c r="E267" s="11"/>
      <c r="F267" s="11"/>
      <c r="G267" s="11"/>
    </row>
    <row r="268" spans="5:7" s="6" customFormat="1">
      <c r="E268" s="11"/>
      <c r="F268" s="11"/>
      <c r="G268" s="11"/>
    </row>
    <row r="269" spans="5:7" s="6" customFormat="1">
      <c r="E269" s="11"/>
      <c r="F269" s="11"/>
      <c r="G269" s="11"/>
    </row>
    <row r="270" spans="5:7" s="6" customFormat="1">
      <c r="E270" s="11"/>
      <c r="F270" s="11"/>
      <c r="G270" s="11"/>
    </row>
    <row r="271" spans="5:7" s="6" customFormat="1">
      <c r="E271" s="11"/>
      <c r="F271" s="11"/>
      <c r="G271" s="11"/>
    </row>
    <row r="272" spans="5:7" s="6" customFormat="1">
      <c r="E272" s="11"/>
      <c r="F272" s="11"/>
      <c r="G272" s="11"/>
    </row>
    <row r="273" spans="5:7" s="6" customFormat="1">
      <c r="E273" s="11"/>
      <c r="F273" s="11"/>
      <c r="G273" s="11"/>
    </row>
    <row r="274" spans="5:7" s="6" customFormat="1">
      <c r="E274" s="11"/>
      <c r="F274" s="11"/>
      <c r="G274" s="11"/>
    </row>
    <row r="275" spans="5:7" s="6" customFormat="1">
      <c r="E275" s="11"/>
      <c r="F275" s="11"/>
      <c r="G275" s="11"/>
    </row>
    <row r="276" spans="5:7" s="6" customFormat="1">
      <c r="E276" s="11"/>
      <c r="F276" s="11"/>
      <c r="G276" s="11"/>
    </row>
    <row r="277" spans="5:7" s="6" customFormat="1">
      <c r="E277" s="11"/>
      <c r="F277" s="11"/>
      <c r="G277" s="11"/>
    </row>
    <row r="278" spans="5:7" s="6" customFormat="1">
      <c r="E278" s="11"/>
      <c r="F278" s="11"/>
      <c r="G278" s="11"/>
    </row>
    <row r="279" spans="5:7" s="6" customFormat="1">
      <c r="E279" s="11"/>
      <c r="F279" s="11"/>
      <c r="G279" s="11"/>
    </row>
    <row r="280" spans="5:7" s="6" customFormat="1">
      <c r="E280" s="11"/>
      <c r="F280" s="11"/>
      <c r="G280" s="11"/>
    </row>
    <row r="281" spans="5:7" s="6" customFormat="1">
      <c r="E281" s="11"/>
      <c r="F281" s="11"/>
      <c r="G281" s="11"/>
    </row>
    <row r="282" spans="5:7" s="6" customFormat="1">
      <c r="E282" s="11"/>
      <c r="F282" s="11"/>
      <c r="G282" s="11"/>
    </row>
    <row r="283" spans="5:7" s="6" customFormat="1">
      <c r="E283" s="11"/>
      <c r="F283" s="11"/>
      <c r="G283" s="11"/>
    </row>
    <row r="284" spans="5:7" s="6" customFormat="1">
      <c r="E284" s="11"/>
      <c r="F284" s="11"/>
      <c r="G284" s="11"/>
    </row>
    <row r="285" spans="5:7" s="6" customFormat="1">
      <c r="E285" s="11"/>
      <c r="F285" s="11"/>
      <c r="G285" s="11"/>
    </row>
    <row r="286" spans="5:7" s="6" customFormat="1">
      <c r="E286" s="11"/>
      <c r="F286" s="11"/>
      <c r="G286" s="11"/>
    </row>
    <row r="287" spans="5:7" s="6" customFormat="1">
      <c r="E287" s="11"/>
      <c r="F287" s="11"/>
      <c r="G287" s="11"/>
    </row>
    <row r="288" spans="5:7" s="6" customFormat="1">
      <c r="E288" s="11"/>
      <c r="F288" s="11"/>
      <c r="G288" s="11"/>
    </row>
    <row r="289" spans="5:7" s="6" customFormat="1">
      <c r="E289" s="11"/>
      <c r="F289" s="11"/>
      <c r="G289" s="11"/>
    </row>
    <row r="290" spans="5:7" s="6" customFormat="1">
      <c r="E290" s="11"/>
      <c r="F290" s="11"/>
      <c r="G290" s="11"/>
    </row>
    <row r="291" spans="5:7" s="6" customFormat="1">
      <c r="E291" s="11"/>
      <c r="F291" s="11"/>
      <c r="G291" s="11"/>
    </row>
    <row r="292" spans="5:7" s="6" customFormat="1">
      <c r="E292" s="11"/>
      <c r="F292" s="11"/>
      <c r="G292" s="11"/>
    </row>
    <row r="293" spans="5:7" s="6" customFormat="1">
      <c r="E293" s="11"/>
      <c r="F293" s="11"/>
      <c r="G293" s="11"/>
    </row>
    <row r="294" spans="5:7" s="6" customFormat="1">
      <c r="E294" s="11"/>
      <c r="F294" s="11"/>
      <c r="G294" s="11"/>
    </row>
    <row r="295" spans="5:7" s="6" customFormat="1">
      <c r="E295" s="11"/>
      <c r="F295" s="11"/>
      <c r="G295" s="11"/>
    </row>
    <row r="296" spans="5:7" s="6" customFormat="1">
      <c r="E296" s="11"/>
      <c r="F296" s="11"/>
      <c r="G296" s="11"/>
    </row>
    <row r="297" spans="5:7" s="6" customFormat="1">
      <c r="E297" s="11"/>
      <c r="F297" s="11"/>
      <c r="G297" s="11"/>
    </row>
    <row r="298" spans="5:7" s="6" customFormat="1">
      <c r="E298" s="11"/>
      <c r="F298" s="11"/>
      <c r="G298" s="11"/>
    </row>
    <row r="299" spans="5:7" s="6" customFormat="1">
      <c r="E299" s="11"/>
      <c r="F299" s="11"/>
      <c r="G299" s="11"/>
    </row>
    <row r="300" spans="5:7" s="6" customFormat="1">
      <c r="E300" s="11"/>
      <c r="F300" s="11"/>
      <c r="G300" s="11"/>
    </row>
    <row r="301" spans="5:7" s="6" customFormat="1">
      <c r="E301" s="11"/>
      <c r="F301" s="11"/>
      <c r="G301" s="11"/>
    </row>
    <row r="302" spans="5:7" s="6" customFormat="1">
      <c r="E302" s="11"/>
      <c r="F302" s="11"/>
      <c r="G302" s="11"/>
    </row>
    <row r="303" spans="5:7" s="6" customFormat="1">
      <c r="E303" s="11"/>
      <c r="F303" s="11"/>
      <c r="G303" s="11"/>
    </row>
    <row r="304" spans="5:7" s="6" customFormat="1">
      <c r="E304" s="11"/>
      <c r="F304" s="11"/>
      <c r="G304" s="11"/>
    </row>
    <row r="305" spans="5:7" s="6" customFormat="1">
      <c r="E305" s="11"/>
      <c r="F305" s="11"/>
      <c r="G305" s="11"/>
    </row>
    <row r="306" spans="5:7" s="6" customFormat="1">
      <c r="E306" s="11"/>
      <c r="F306" s="11"/>
      <c r="G306" s="11"/>
    </row>
    <row r="307" spans="5:7" s="6" customFormat="1">
      <c r="E307" s="11"/>
      <c r="F307" s="11"/>
      <c r="G307" s="11"/>
    </row>
    <row r="308" spans="5:7" s="6" customFormat="1">
      <c r="E308" s="11"/>
      <c r="F308" s="11"/>
      <c r="G308" s="11"/>
    </row>
    <row r="309" spans="5:7" s="6" customFormat="1">
      <c r="E309" s="11"/>
      <c r="F309" s="11"/>
      <c r="G309" s="11"/>
    </row>
    <row r="310" spans="5:7" s="6" customFormat="1">
      <c r="E310" s="11"/>
      <c r="F310" s="11"/>
      <c r="G310" s="11"/>
    </row>
  </sheetData>
  <mergeCells count="22"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2023-04-17T12:49:00Z</dcterms:modified>
</cp:coreProperties>
</file>